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рожная карта" sheetId="1" state="visible" r:id="rId1"/>
    <sheet name="Дашборд" sheetId="2" state="visible" r:id="rId2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8"/>
      <sz val="18"/>
    </font>
    <font>
      <b val="1"/>
      <color rgb="001F2937"/>
    </font>
    <font>
      <b val="1"/>
      <sz val="14"/>
    </font>
    <font>
      <b val="1"/>
      <sz val="18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3EAFB"/>
      </patternFill>
    </fill>
    <fill>
      <patternFill patternType="solid">
        <fgColor rgb="00EAF4FB"/>
      </patternFill>
    </fill>
  </fills>
  <borders count="4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medium">
        <color rgb="00A78BFA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thin">
        <color rgb="00D9E2F3"/>
      </left>
      <right style="medium">
        <color rgb="00A78BFA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2" fillId="2" borderId="3" applyAlignment="1" pivotButton="0" quotePrefix="0" xfId="0">
      <alignment horizontal="center" vertical="center" wrapText="1"/>
    </xf>
    <xf numFmtId="0" fontId="5" fillId="4" borderId="1" pivotButton="0" quotePrefix="0" xfId="0"/>
    <xf numFmtId="0" fontId="0" fillId="0" borderId="1" applyAlignment="1" pivotButton="0" quotePrefix="0" xfId="0">
      <alignment vertical="center" wrapText="1"/>
    </xf>
    <xf numFmtId="3" fontId="0" fillId="0" borderId="2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3" fontId="0" fillId="0" borderId="3" applyAlignment="1" pivotButton="0" quotePrefix="0" xfId="0">
      <alignment vertical="center" wrapText="1"/>
    </xf>
    <xf numFmtId="3" fontId="5" fillId="4" borderId="2" pivotButton="0" quotePrefix="0" xfId="0"/>
    <xf numFmtId="3" fontId="5" fillId="4" borderId="1" pivotButton="0" quotePrefix="0" xfId="0"/>
    <xf numFmtId="3" fontId="5" fillId="4" borderId="3" pivotButton="0" quotePrefix="0" xfId="0"/>
    <xf numFmtId="0" fontId="5" fillId="2" borderId="1" pivotButton="0" quotePrefix="0" xfId="0"/>
    <xf numFmtId="3" fontId="5" fillId="2" borderId="2" pivotButton="0" quotePrefix="0" xfId="0"/>
    <xf numFmtId="3" fontId="5" fillId="2" borderId="1" pivotButton="0" quotePrefix="0" xfId="0"/>
    <xf numFmtId="3" fontId="5" fillId="2" borderId="3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4" fontId="0" fillId="0" borderId="1" applyAlignment="1" pivotButton="0" quotePrefix="0" xfId="0">
      <alignment vertical="center" wrapText="1"/>
    </xf>
    <xf numFmtId="10" fontId="0" fillId="0" borderId="1" applyAlignment="1" pivotButton="0" quotePrefix="0" xfId="0">
      <alignment vertical="center" wrapText="1"/>
    </xf>
    <xf numFmtId="9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Свод подразделений, сумма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'Дашборд'!E16</f>
            </strRef>
          </tx>
          <spPr>
            <a:ln>
              <a:prstDash val="solid"/>
            </a:ln>
          </spPr>
          <cat>
            <numRef>
              <f>'Дашборд'!$A$17:$A$19</f>
            </numRef>
          </cat>
          <val>
            <numRef>
              <f>'Дашборд'!$E$17:$E$19</f>
            </numRef>
          </val>
        </ser>
        <ser>
          <idx val="1"/>
          <order val="1"/>
          <tx>
            <strRef>
              <f>'Дашборд'!F16</f>
            </strRef>
          </tx>
          <spPr>
            <a:ln>
              <a:prstDash val="solid"/>
            </a:ln>
          </spPr>
          <cat>
            <numRef>
              <f>'Дашборд'!$A$17:$A$19</f>
            </numRef>
          </cat>
          <val>
            <numRef>
              <f>'Дашборд'!$F$17:$F$19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Подразделение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Сумма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Дорожная карта, накопительная сумма</a:t>
            </a:r>
          </a:p>
        </rich>
      </tx>
    </title>
    <plotArea>
      <lineChart>
        <grouping val="standard"/>
        <ser>
          <idx val="0"/>
          <order val="0"/>
          <tx>
            <strRef>
              <f>'Дашборд'!C49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'Дашборд'!$A$50:$A$79</f>
            </numRef>
          </cat>
          <val>
            <numRef>
              <f>'Дашборд'!$C$50:$C$79</f>
            </numRef>
          </val>
        </ser>
        <ser>
          <idx val="1"/>
          <order val="1"/>
          <tx>
            <strRef>
              <f>'Дашборд'!D49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'Дашборд'!$A$50:$A$79</f>
            </numRef>
          </cat>
          <val>
            <numRef>
              <f>'Дашборд'!$D$50:$D$79</f>
            </numRef>
          </val>
        </ser>
        <ser>
          <idx val="2"/>
          <order val="2"/>
          <tx>
            <strRef>
              <f>'Дашборд'!E49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'Дашборд'!$A$50:$A$79</f>
            </numRef>
          </cat>
          <val>
            <numRef>
              <f>'Дашборд'!$E$50:$E$79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21</row>
      <rowOff>0</rowOff>
    </from>
    <ext cx="648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J34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35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</cols>
  <sheetData>
    <row r="1">
      <c r="A1" s="1" t="inlineStr">
        <is>
          <t>Дорожная карта</t>
        </is>
      </c>
      <c r="E1" t="inlineStr">
        <is>
          <t>Дата контроля: 30.09.2026</t>
        </is>
      </c>
    </row>
    <row r="2">
      <c r="E2" t="inlineStr">
        <is>
          <t>Период: 01.09.2026 - 30.09.2026</t>
        </is>
      </c>
    </row>
    <row r="3">
      <c r="A3" s="2" t="inlineStr">
        <is>
          <t>План и факт услуг по тренерам</t>
        </is>
      </c>
      <c r="E3" s="3" t="inlineStr">
        <is>
          <t>Неделя 1 (01.09 - 06.09)</t>
        </is>
      </c>
      <c r="O3" s="3" t="inlineStr">
        <is>
          <t>Неделя 2 (07.09 - 13.09)</t>
        </is>
      </c>
      <c r="Y3" s="3" t="inlineStr">
        <is>
          <t>Неделя 3 (14.09 - 20.09)</t>
        </is>
      </c>
      <c r="AI3" s="3" t="inlineStr">
        <is>
          <t>Неделя 4 (21.09 - 27.09)</t>
        </is>
      </c>
      <c r="AS3" s="3" t="inlineStr">
        <is>
          <t>Неделя 5 (28.09 - 30.09)</t>
        </is>
      </c>
      <c r="BD3" s="3" t="inlineStr">
        <is>
          <t>Итого за месяц</t>
        </is>
      </c>
    </row>
    <row r="4">
      <c r="A4" s="4" t="inlineStr">
        <is>
          <t>№</t>
        </is>
      </c>
      <c r="B4" s="4" t="inlineStr">
        <is>
          <t>Дата начала</t>
        </is>
      </c>
      <c r="C4" s="4" t="inlineStr">
        <is>
          <t>Статус</t>
        </is>
      </c>
      <c r="D4" s="4" t="inlineStr">
        <is>
          <t>ФИО</t>
        </is>
      </c>
      <c r="E4" s="5" t="inlineStr">
        <is>
          <t>Факт ПТ</t>
        </is>
      </c>
      <c r="F4" s="4" t="inlineStr">
        <is>
          <t>Факт секций</t>
        </is>
      </c>
      <c r="G4" s="4" t="inlineStr">
        <is>
          <t>Факт ВПТ</t>
        </is>
      </c>
      <c r="H4" s="4" t="inlineStr">
        <is>
          <t>Факт прочих</t>
        </is>
      </c>
      <c r="I4" s="4" t="inlineStr">
        <is>
          <t>Факт услуг</t>
        </is>
      </c>
      <c r="J4" s="4" t="inlineStr">
        <is>
          <t>Тех. задание услуг</t>
        </is>
      </c>
      <c r="K4" s="4" t="inlineStr">
        <is>
          <t>Разница услуг</t>
        </is>
      </c>
      <c r="L4" s="4" t="inlineStr">
        <is>
          <t>Факт ₽</t>
        </is>
      </c>
      <c r="M4" s="4" t="inlineStr">
        <is>
          <t>Тех. задание ₽</t>
        </is>
      </c>
      <c r="N4" s="6" t="inlineStr">
        <is>
          <t>Разница ₽</t>
        </is>
      </c>
      <c r="O4" s="5" t="inlineStr">
        <is>
          <t>Факт ПТ</t>
        </is>
      </c>
      <c r="P4" s="4" t="inlineStr">
        <is>
          <t>Факт секций</t>
        </is>
      </c>
      <c r="Q4" s="4" t="inlineStr">
        <is>
          <t>Факт ВПТ</t>
        </is>
      </c>
      <c r="R4" s="4" t="inlineStr">
        <is>
          <t>Факт прочих</t>
        </is>
      </c>
      <c r="S4" s="4" t="inlineStr">
        <is>
          <t>Факт услуг</t>
        </is>
      </c>
      <c r="T4" s="4" t="inlineStr">
        <is>
          <t>Тех. задание услуг</t>
        </is>
      </c>
      <c r="U4" s="4" t="inlineStr">
        <is>
          <t>Разница услуг</t>
        </is>
      </c>
      <c r="V4" s="4" t="inlineStr">
        <is>
          <t>Факт ₽</t>
        </is>
      </c>
      <c r="W4" s="4" t="inlineStr">
        <is>
          <t>Тех. задание ₽</t>
        </is>
      </c>
      <c r="X4" s="6" t="inlineStr">
        <is>
          <t>Разница ₽</t>
        </is>
      </c>
      <c r="Y4" s="5" t="inlineStr">
        <is>
          <t>Факт ПТ</t>
        </is>
      </c>
      <c r="Z4" s="4" t="inlineStr">
        <is>
          <t>Факт секций</t>
        </is>
      </c>
      <c r="AA4" s="4" t="inlineStr">
        <is>
          <t>Факт ВПТ</t>
        </is>
      </c>
      <c r="AB4" s="4" t="inlineStr">
        <is>
          <t>Факт прочих</t>
        </is>
      </c>
      <c r="AC4" s="4" t="inlineStr">
        <is>
          <t>Факт услуг</t>
        </is>
      </c>
      <c r="AD4" s="4" t="inlineStr">
        <is>
          <t>Тех. задание услуг</t>
        </is>
      </c>
      <c r="AE4" s="4" t="inlineStr">
        <is>
          <t>Разница услуг</t>
        </is>
      </c>
      <c r="AF4" s="4" t="inlineStr">
        <is>
          <t>Факт ₽</t>
        </is>
      </c>
      <c r="AG4" s="4" t="inlineStr">
        <is>
          <t>Тех. задание ₽</t>
        </is>
      </c>
      <c r="AH4" s="6" t="inlineStr">
        <is>
          <t>Разница ₽</t>
        </is>
      </c>
      <c r="AI4" s="5" t="inlineStr">
        <is>
          <t>Факт ПТ</t>
        </is>
      </c>
      <c r="AJ4" s="4" t="inlineStr">
        <is>
          <t>Факт секций</t>
        </is>
      </c>
      <c r="AK4" s="4" t="inlineStr">
        <is>
          <t>Факт ВПТ</t>
        </is>
      </c>
      <c r="AL4" s="4" t="inlineStr">
        <is>
          <t>Факт прочих</t>
        </is>
      </c>
      <c r="AM4" s="4" t="inlineStr">
        <is>
          <t>Факт услуг</t>
        </is>
      </c>
      <c r="AN4" s="4" t="inlineStr">
        <is>
          <t>Тех. задание услуг</t>
        </is>
      </c>
      <c r="AO4" s="4" t="inlineStr">
        <is>
          <t>Разница услуг</t>
        </is>
      </c>
      <c r="AP4" s="4" t="inlineStr">
        <is>
          <t>Факт ₽</t>
        </is>
      </c>
      <c r="AQ4" s="4" t="inlineStr">
        <is>
          <t>Тех. задание ₽</t>
        </is>
      </c>
      <c r="AR4" s="6" t="inlineStr">
        <is>
          <t>Разница ₽</t>
        </is>
      </c>
      <c r="AS4" s="5" t="inlineStr">
        <is>
          <t>Факт ПТ</t>
        </is>
      </c>
      <c r="AT4" s="4" t="inlineStr">
        <is>
          <t>Факт секций</t>
        </is>
      </c>
      <c r="AU4" s="4" t="inlineStr">
        <is>
          <t>Факт ВПТ</t>
        </is>
      </c>
      <c r="AV4" s="4" t="inlineStr">
        <is>
          <t>Факт прочих</t>
        </is>
      </c>
      <c r="AW4" s="4" t="inlineStr">
        <is>
          <t>Факт услуг</t>
        </is>
      </c>
      <c r="AX4" s="4" t="inlineStr">
        <is>
          <t>Тех. задание услуг</t>
        </is>
      </c>
      <c r="AY4" s="4" t="inlineStr">
        <is>
          <t>Разница услуг</t>
        </is>
      </c>
      <c r="AZ4" s="4" t="inlineStr">
        <is>
          <t>Факт ₽</t>
        </is>
      </c>
      <c r="BA4" s="4" t="inlineStr">
        <is>
          <t>Тех. задание ₽</t>
        </is>
      </c>
      <c r="BB4" s="6" t="inlineStr">
        <is>
          <t>Разница ₽</t>
        </is>
      </c>
      <c r="BD4" s="4" t="inlineStr">
        <is>
          <t>Тех. задание услуг</t>
        </is>
      </c>
      <c r="BE4" s="4" t="inlineStr">
        <is>
          <t>Факт услуг</t>
        </is>
      </c>
      <c r="BF4" s="4" t="inlineStr">
        <is>
          <t>Разница услуг</t>
        </is>
      </c>
      <c r="BG4" s="4" t="inlineStr">
        <is>
          <t>Тех. задание ₽</t>
        </is>
      </c>
      <c r="BH4" s="4" t="inlineStr">
        <is>
          <t>Факт ₽</t>
        </is>
      </c>
      <c r="BI4" s="4" t="inlineStr">
        <is>
          <t>Разница ₽</t>
        </is>
      </c>
      <c r="BJ4" s="4" t="inlineStr">
        <is>
          <t>Ранрейт ₽</t>
        </is>
      </c>
    </row>
    <row r="5">
      <c r="A5" s="7" t="n"/>
      <c r="B5" s="7" t="n"/>
      <c r="C5" s="7" t="n"/>
      <c r="D5" s="7" t="inlineStr">
        <is>
          <t>БАССЕЙН</t>
        </is>
      </c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7" t="n"/>
      <c r="AK5" s="7" t="n"/>
      <c r="AL5" s="7" t="n"/>
      <c r="AM5" s="7" t="n"/>
      <c r="AN5" s="7" t="n"/>
      <c r="AO5" s="7" t="n"/>
      <c r="AP5" s="7" t="n"/>
      <c r="AQ5" s="7" t="n"/>
      <c r="AR5" s="7" t="n"/>
      <c r="AS5" s="7" t="n"/>
      <c r="AT5" s="7" t="n"/>
      <c r="AU5" s="7" t="n"/>
      <c r="AV5" s="7" t="n"/>
      <c r="AW5" s="7" t="n"/>
      <c r="AX5" s="7" t="n"/>
      <c r="AY5" s="7" t="n"/>
      <c r="AZ5" s="7" t="n"/>
      <c r="BA5" s="7" t="n"/>
      <c r="BB5" s="7" t="n"/>
      <c r="BC5" s="7" t="n"/>
      <c r="BD5" s="7" t="n"/>
      <c r="BE5" s="7" t="n"/>
      <c r="BF5" s="7" t="n"/>
      <c r="BG5" s="7" t="n"/>
      <c r="BH5" s="7" t="n"/>
      <c r="BI5" s="7" t="n"/>
      <c r="BJ5" s="7" t="n"/>
    </row>
    <row r="6">
      <c r="A6" s="8" t="n">
        <v>1</v>
      </c>
      <c r="B6" s="8" t="inlineStr">
        <is>
          <t>2026-06-01</t>
        </is>
      </c>
      <c r="C6" s="8" t="inlineStr">
        <is>
          <t>ТВК</t>
        </is>
      </c>
      <c r="D6" s="8" t="inlineStr">
        <is>
          <t>Боска Ляна Викторовна</t>
        </is>
      </c>
      <c r="E6" s="9" t="n">
        <v>0</v>
      </c>
      <c r="F6" s="10" t="n">
        <v>1</v>
      </c>
      <c r="G6" s="10" t="n">
        <v>0</v>
      </c>
      <c r="H6" s="10" t="n">
        <v>0</v>
      </c>
      <c r="I6" s="10" t="n">
        <v>1</v>
      </c>
      <c r="J6" s="10" t="n">
        <v>0</v>
      </c>
      <c r="K6" s="10">
        <f>I6-J6</f>
        <v/>
      </c>
      <c r="L6" s="10" t="n">
        <v>552.5</v>
      </c>
      <c r="M6" s="10" t="n">
        <v>133799.7035154635</v>
      </c>
      <c r="N6" s="11">
        <f>L6-M6</f>
        <v/>
      </c>
      <c r="O6" s="9" t="n">
        <v>0</v>
      </c>
      <c r="P6" s="10" t="n">
        <v>496</v>
      </c>
      <c r="Q6" s="10" t="n">
        <v>0</v>
      </c>
      <c r="R6" s="10" t="n">
        <v>0</v>
      </c>
      <c r="S6" s="10" t="n">
        <v>496</v>
      </c>
      <c r="T6" s="10" t="n">
        <v>0</v>
      </c>
      <c r="U6" s="10">
        <f>S6-T6</f>
        <v/>
      </c>
      <c r="V6" s="10" t="n">
        <v>235280</v>
      </c>
      <c r="W6" s="10" t="n">
        <v>160764.096245053</v>
      </c>
      <c r="X6" s="11">
        <f>V6-W6</f>
        <v/>
      </c>
      <c r="Y6" s="9" t="n">
        <v>2</v>
      </c>
      <c r="Z6" s="10" t="n">
        <v>516</v>
      </c>
      <c r="AA6" s="10" t="n">
        <v>0</v>
      </c>
      <c r="AB6" s="10" t="n">
        <v>0</v>
      </c>
      <c r="AC6" s="10" t="n">
        <v>518</v>
      </c>
      <c r="AD6" s="10" t="n">
        <v>0</v>
      </c>
      <c r="AE6" s="10">
        <f>AC6-AD6</f>
        <v/>
      </c>
      <c r="AF6" s="10" t="n">
        <v>244592.5</v>
      </c>
      <c r="AG6" s="10" t="n">
        <v>160764.096245053</v>
      </c>
      <c r="AH6" s="11">
        <f>AF6-AG6</f>
        <v/>
      </c>
      <c r="AI6" s="9" t="n">
        <v>1</v>
      </c>
      <c r="AJ6" s="10" t="n">
        <v>816</v>
      </c>
      <c r="AK6" s="10" t="n">
        <v>0</v>
      </c>
      <c r="AL6" s="10" t="n">
        <v>0</v>
      </c>
      <c r="AM6" s="10" t="n">
        <v>817</v>
      </c>
      <c r="AN6" s="10" t="n">
        <v>0</v>
      </c>
      <c r="AO6" s="10">
        <f>AM6-AN6</f>
        <v/>
      </c>
      <c r="AP6" s="10" t="n">
        <v>421842.5</v>
      </c>
      <c r="AQ6" s="10" t="n">
        <v>160764.096245053</v>
      </c>
      <c r="AR6" s="11">
        <f>AP6-AQ6</f>
        <v/>
      </c>
      <c r="AS6" s="9" t="n">
        <v>0</v>
      </c>
      <c r="AT6" s="10" t="n">
        <v>280</v>
      </c>
      <c r="AU6" s="10" t="n">
        <v>0</v>
      </c>
      <c r="AV6" s="10" t="n">
        <v>0</v>
      </c>
      <c r="AW6" s="10" t="n">
        <v>280</v>
      </c>
      <c r="AX6" s="10" t="n">
        <v>0</v>
      </c>
      <c r="AY6" s="10">
        <f>AW6-AX6</f>
        <v/>
      </c>
      <c r="AZ6" s="10" t="n">
        <v>134510</v>
      </c>
      <c r="BA6" s="10" t="n">
        <v>83908.00774937744</v>
      </c>
      <c r="BB6" s="11">
        <f>AZ6-BA6</f>
        <v/>
      </c>
      <c r="BD6" s="10">
        <f>SUM(J6,T6,AD6,AN6,AX6)</f>
        <v/>
      </c>
      <c r="BE6" s="10">
        <f>SUM(I6,S6,AC6,AM6,AW6)</f>
        <v/>
      </c>
      <c r="BF6" s="10">
        <f>BE6-BD6</f>
        <v/>
      </c>
      <c r="BG6" s="10">
        <f>SUM(M6,W6,AG6,AQ6,BA6)</f>
        <v/>
      </c>
      <c r="BH6" s="10">
        <f>SUM(L6,V6,AF6,AP6,AZ6)</f>
        <v/>
      </c>
      <c r="BI6" s="10">
        <f>BH6-BG6</f>
        <v/>
      </c>
      <c r="BJ6" s="10">
        <f>IFERROR(BH6/30*30,0)</f>
        <v/>
      </c>
    </row>
    <row r="7">
      <c r="A7" s="8" t="n">
        <v>2</v>
      </c>
      <c r="B7" s="8" t="inlineStr">
        <is>
          <t>2026-06-01</t>
        </is>
      </c>
      <c r="C7" s="8" t="inlineStr">
        <is>
          <t>МТ</t>
        </is>
      </c>
      <c r="D7" s="8" t="inlineStr">
        <is>
          <t>Ларцева Лариса Викторовна</t>
        </is>
      </c>
      <c r="E7" s="9" t="n">
        <v>0</v>
      </c>
      <c r="F7" s="10" t="n">
        <v>0</v>
      </c>
      <c r="G7" s="10" t="n">
        <v>0</v>
      </c>
      <c r="H7" s="10" t="n">
        <v>0</v>
      </c>
      <c r="I7" s="10" t="n">
        <v>0</v>
      </c>
      <c r="J7" s="10" t="n">
        <v>0</v>
      </c>
      <c r="K7" s="10">
        <f>I7-J7</f>
        <v/>
      </c>
      <c r="L7" s="10" t="n">
        <v>0</v>
      </c>
      <c r="M7" s="10" t="n">
        <v>0</v>
      </c>
      <c r="N7" s="11">
        <f>L7-M7</f>
        <v/>
      </c>
      <c r="O7" s="9" t="n">
        <v>0</v>
      </c>
      <c r="P7" s="10" t="n">
        <v>0</v>
      </c>
      <c r="Q7" s="10" t="n">
        <v>0</v>
      </c>
      <c r="R7" s="10" t="n">
        <v>0</v>
      </c>
      <c r="S7" s="10" t="n">
        <v>0</v>
      </c>
      <c r="T7" s="10" t="n">
        <v>0</v>
      </c>
      <c r="U7" s="10">
        <f>S7-T7</f>
        <v/>
      </c>
      <c r="V7" s="10" t="n">
        <v>0</v>
      </c>
      <c r="W7" s="10" t="n">
        <v>0</v>
      </c>
      <c r="X7" s="11">
        <f>V7-W7</f>
        <v/>
      </c>
      <c r="Y7" s="9" t="n">
        <v>0</v>
      </c>
      <c r="Z7" s="10" t="n">
        <v>0</v>
      </c>
      <c r="AA7" s="10" t="n">
        <v>0</v>
      </c>
      <c r="AB7" s="10" t="n">
        <v>0</v>
      </c>
      <c r="AC7" s="10" t="n">
        <v>0</v>
      </c>
      <c r="AD7" s="10" t="n">
        <v>0</v>
      </c>
      <c r="AE7" s="10">
        <f>AC7-AD7</f>
        <v/>
      </c>
      <c r="AF7" s="10" t="n">
        <v>0</v>
      </c>
      <c r="AG7" s="10" t="n">
        <v>0</v>
      </c>
      <c r="AH7" s="11">
        <f>AF7-AG7</f>
        <v/>
      </c>
      <c r="AI7" s="9" t="n">
        <v>0</v>
      </c>
      <c r="AJ7" s="10" t="n">
        <v>0</v>
      </c>
      <c r="AK7" s="10" t="n">
        <v>0</v>
      </c>
      <c r="AL7" s="10" t="n">
        <v>0</v>
      </c>
      <c r="AM7" s="10" t="n">
        <v>0</v>
      </c>
      <c r="AN7" s="10" t="n">
        <v>0</v>
      </c>
      <c r="AO7" s="10">
        <f>AM7-AN7</f>
        <v/>
      </c>
      <c r="AP7" s="10" t="n">
        <v>0</v>
      </c>
      <c r="AQ7" s="10" t="n">
        <v>0</v>
      </c>
      <c r="AR7" s="11">
        <f>AP7-AQ7</f>
        <v/>
      </c>
      <c r="AS7" s="9" t="n">
        <v>0</v>
      </c>
      <c r="AT7" s="10" t="n">
        <v>0</v>
      </c>
      <c r="AU7" s="10" t="n">
        <v>0</v>
      </c>
      <c r="AV7" s="10" t="n">
        <v>0</v>
      </c>
      <c r="AW7" s="10" t="n">
        <v>0</v>
      </c>
      <c r="AX7" s="10" t="n">
        <v>0</v>
      </c>
      <c r="AY7" s="10">
        <f>AW7-AX7</f>
        <v/>
      </c>
      <c r="AZ7" s="10" t="n">
        <v>0</v>
      </c>
      <c r="BA7" s="10" t="n">
        <v>0</v>
      </c>
      <c r="BB7" s="11">
        <f>AZ7-BA7</f>
        <v/>
      </c>
      <c r="BD7" s="10">
        <f>SUM(J7,T7,AD7,AN7,AX7)</f>
        <v/>
      </c>
      <c r="BE7" s="10">
        <f>SUM(I7,S7,AC7,AM7,AW7)</f>
        <v/>
      </c>
      <c r="BF7" s="10">
        <f>BE7-BD7</f>
        <v/>
      </c>
      <c r="BG7" s="10">
        <f>SUM(M7,W7,AG7,AQ7,BA7)</f>
        <v/>
      </c>
      <c r="BH7" s="10">
        <f>SUM(L7,V7,AF7,AP7,AZ7)</f>
        <v/>
      </c>
      <c r="BI7" s="10">
        <f>BH7-BG7</f>
        <v/>
      </c>
      <c r="BJ7" s="10">
        <f>IFERROR(BH7/30*30,0)</f>
        <v/>
      </c>
    </row>
    <row r="8">
      <c r="A8" s="8" t="n">
        <v>3</v>
      </c>
      <c r="B8" s="8" t="inlineStr">
        <is>
          <t>2026-06-01</t>
        </is>
      </c>
      <c r="C8" s="8" t="inlineStr">
        <is>
          <t>ТВК</t>
        </is>
      </c>
      <c r="D8" s="8" t="inlineStr">
        <is>
          <t>Маслов Виктор Олегович</t>
        </is>
      </c>
      <c r="E8" s="9" t="n">
        <v>0</v>
      </c>
      <c r="F8" s="10" t="n">
        <v>4</v>
      </c>
      <c r="G8" s="10" t="n">
        <v>0</v>
      </c>
      <c r="H8" s="10" t="n">
        <v>0</v>
      </c>
      <c r="I8" s="10" t="n">
        <v>4</v>
      </c>
      <c r="J8" s="10" t="n">
        <v>17.20551152876543</v>
      </c>
      <c r="K8" s="10">
        <f>I8-J8</f>
        <v/>
      </c>
      <c r="L8" s="10" t="n">
        <v>2587.5</v>
      </c>
      <c r="M8" s="10" t="n">
        <v>19114.24335935193</v>
      </c>
      <c r="N8" s="11">
        <f>L8-M8</f>
        <v/>
      </c>
      <c r="O8" s="9" t="n">
        <v>0</v>
      </c>
      <c r="P8" s="10" t="n">
        <v>0</v>
      </c>
      <c r="Q8" s="10" t="n">
        <v>0</v>
      </c>
      <c r="R8" s="10" t="n">
        <v>0</v>
      </c>
      <c r="S8" s="10" t="n">
        <v>0</v>
      </c>
      <c r="T8" s="10" t="n">
        <v>20.6956450310893</v>
      </c>
      <c r="U8" s="10">
        <f>S8-T8</f>
        <v/>
      </c>
      <c r="V8" s="10" t="n">
        <v>0</v>
      </c>
      <c r="W8" s="10" t="n">
        <v>22966.299463579</v>
      </c>
      <c r="X8" s="11">
        <f>V8-W8</f>
        <v/>
      </c>
      <c r="Y8" s="9" t="n">
        <v>4</v>
      </c>
      <c r="Z8" s="10" t="n">
        <v>0</v>
      </c>
      <c r="AA8" s="10" t="n">
        <v>0</v>
      </c>
      <c r="AB8" s="10" t="n">
        <v>0</v>
      </c>
      <c r="AC8" s="10" t="n">
        <v>4</v>
      </c>
      <c r="AD8" s="10" t="n">
        <v>20.6956450310893</v>
      </c>
      <c r="AE8" s="10">
        <f>AC8-AD8</f>
        <v/>
      </c>
      <c r="AF8" s="10" t="n">
        <v>5609.6</v>
      </c>
      <c r="AG8" s="10" t="n">
        <v>22966.299463579</v>
      </c>
      <c r="AH8" s="11">
        <f>AF8-AG8</f>
        <v/>
      </c>
      <c r="AI8" s="9" t="n">
        <v>5</v>
      </c>
      <c r="AJ8" s="10" t="n">
        <v>124</v>
      </c>
      <c r="AK8" s="10" t="n">
        <v>0</v>
      </c>
      <c r="AL8" s="10" t="n">
        <v>0</v>
      </c>
      <c r="AM8" s="10" t="n">
        <v>129</v>
      </c>
      <c r="AN8" s="10" t="n">
        <v>20.6956450310893</v>
      </c>
      <c r="AO8" s="10">
        <f>AM8-AN8</f>
        <v/>
      </c>
      <c r="AP8" s="10" t="n">
        <v>90178.2</v>
      </c>
      <c r="AQ8" s="10" t="n">
        <v>22966.299463579</v>
      </c>
      <c r="AR8" s="11">
        <f>AP8-AQ8</f>
        <v/>
      </c>
      <c r="AS8" s="9" t="n">
        <v>0</v>
      </c>
      <c r="AT8" s="10" t="n">
        <v>28</v>
      </c>
      <c r="AU8" s="10" t="n">
        <v>0</v>
      </c>
      <c r="AV8" s="10" t="n">
        <v>0</v>
      </c>
      <c r="AW8" s="10" t="n">
        <v>28</v>
      </c>
      <c r="AX8" s="10" t="n">
        <v>10.70755337796668</v>
      </c>
      <c r="AY8" s="10">
        <f>AW8-AX8</f>
        <v/>
      </c>
      <c r="AZ8" s="10" t="n">
        <v>19156.25</v>
      </c>
      <c r="BA8" s="10" t="n">
        <v>11986.85824991106</v>
      </c>
      <c r="BB8" s="11">
        <f>AZ8-BA8</f>
        <v/>
      </c>
      <c r="BD8" s="10">
        <f>SUM(J8,T8,AD8,AN8,AX8)</f>
        <v/>
      </c>
      <c r="BE8" s="10">
        <f>SUM(I8,S8,AC8,AM8,AW8)</f>
        <v/>
      </c>
      <c r="BF8" s="10">
        <f>BE8-BD8</f>
        <v/>
      </c>
      <c r="BG8" s="10">
        <f>SUM(M8,W8,AG8,AQ8,BA8)</f>
        <v/>
      </c>
      <c r="BH8" s="10">
        <f>SUM(L8,V8,AF8,AP8,AZ8)</f>
        <v/>
      </c>
      <c r="BI8" s="10">
        <f>BH8-BG8</f>
        <v/>
      </c>
      <c r="BJ8" s="10">
        <f>IFERROR(BH8/30*30,0)</f>
        <v/>
      </c>
    </row>
    <row r="9">
      <c r="A9" s="8" t="n">
        <v>4</v>
      </c>
      <c r="B9" s="8" t="inlineStr">
        <is>
          <t>2026-06-01</t>
        </is>
      </c>
      <c r="C9" s="8" t="inlineStr">
        <is>
          <t>ПТ</t>
        </is>
      </c>
      <c r="D9" s="8" t="inlineStr">
        <is>
          <t>Семененко Мария Георгиевна</t>
        </is>
      </c>
      <c r="E9" s="9" t="n">
        <v>1</v>
      </c>
      <c r="F9" s="10" t="n">
        <v>0</v>
      </c>
      <c r="G9" s="10" t="n">
        <v>0</v>
      </c>
      <c r="H9" s="10" t="n">
        <v>0</v>
      </c>
      <c r="I9" s="10" t="n">
        <v>1</v>
      </c>
      <c r="J9" s="10" t="n">
        <v>15.86730507652812</v>
      </c>
      <c r="K9" s="10">
        <f>I9-J9</f>
        <v/>
      </c>
      <c r="L9" s="10" t="n">
        <v>1080</v>
      </c>
      <c r="M9" s="10" t="n">
        <v>9155.722569129573</v>
      </c>
      <c r="N9" s="11">
        <f>L9-M9</f>
        <v/>
      </c>
      <c r="O9" s="9" t="n">
        <v>2</v>
      </c>
      <c r="P9" s="10" t="n">
        <v>4</v>
      </c>
      <c r="Q9" s="10" t="n">
        <v>0</v>
      </c>
      <c r="R9" s="10" t="n">
        <v>0</v>
      </c>
      <c r="S9" s="10" t="n">
        <v>6</v>
      </c>
      <c r="T9" s="10" t="n">
        <v>19.08598375089347</v>
      </c>
      <c r="U9" s="10">
        <f>S9-T9</f>
        <v/>
      </c>
      <c r="V9" s="10" t="n">
        <v>4640</v>
      </c>
      <c r="W9" s="10" t="n">
        <v>11000.85744305434</v>
      </c>
      <c r="X9" s="11">
        <f>V9-W9</f>
        <v/>
      </c>
      <c r="Y9" s="9" t="n">
        <v>2</v>
      </c>
      <c r="Z9" s="10" t="n">
        <v>2</v>
      </c>
      <c r="AA9" s="10" t="n">
        <v>0</v>
      </c>
      <c r="AB9" s="10" t="n">
        <v>0</v>
      </c>
      <c r="AC9" s="10" t="n">
        <v>4</v>
      </c>
      <c r="AD9" s="10" t="n">
        <v>19.08598375089347</v>
      </c>
      <c r="AE9" s="10">
        <f>AC9-AD9</f>
        <v/>
      </c>
      <c r="AF9" s="10" t="n">
        <v>3427.5</v>
      </c>
      <c r="AG9" s="10" t="n">
        <v>11000.85744305434</v>
      </c>
      <c r="AH9" s="11">
        <f>AF9-AG9</f>
        <v/>
      </c>
      <c r="AI9" s="9" t="n">
        <v>10</v>
      </c>
      <c r="AJ9" s="10" t="n">
        <v>8</v>
      </c>
      <c r="AK9" s="10" t="n">
        <v>0</v>
      </c>
      <c r="AL9" s="10" t="n">
        <v>0</v>
      </c>
      <c r="AM9" s="10" t="n">
        <v>18</v>
      </c>
      <c r="AN9" s="10" t="n">
        <v>19.08598375089347</v>
      </c>
      <c r="AO9" s="10">
        <f>AM9-AN9</f>
        <v/>
      </c>
      <c r="AP9" s="10" t="n">
        <v>17540</v>
      </c>
      <c r="AQ9" s="10" t="n">
        <v>11000.85744305434</v>
      </c>
      <c r="AR9" s="11">
        <f>AP9-AQ9</f>
        <v/>
      </c>
      <c r="AS9" s="9" t="n">
        <v>5</v>
      </c>
      <c r="AT9" s="10" t="n">
        <v>4</v>
      </c>
      <c r="AU9" s="10" t="n">
        <v>0</v>
      </c>
      <c r="AV9" s="10" t="n">
        <v>0</v>
      </c>
      <c r="AW9" s="10" t="n">
        <v>9</v>
      </c>
      <c r="AX9" s="10" t="n">
        <v>9.874743670791492</v>
      </c>
      <c r="AY9" s="10">
        <f>AW9-AX9</f>
        <v/>
      </c>
      <c r="AZ9" s="10" t="n">
        <v>9061</v>
      </c>
      <c r="BA9" s="10" t="n">
        <v>5741.705101707399</v>
      </c>
      <c r="BB9" s="11">
        <f>AZ9-BA9</f>
        <v/>
      </c>
      <c r="BD9" s="10">
        <f>SUM(J9,T9,AD9,AN9,AX9)</f>
        <v/>
      </c>
      <c r="BE9" s="10">
        <f>SUM(I9,S9,AC9,AM9,AW9)</f>
        <v/>
      </c>
      <c r="BF9" s="10">
        <f>BE9-BD9</f>
        <v/>
      </c>
      <c r="BG9" s="10">
        <f>SUM(M9,W9,AG9,AQ9,BA9)</f>
        <v/>
      </c>
      <c r="BH9" s="10">
        <f>SUM(L9,V9,AF9,AP9,AZ9)</f>
        <v/>
      </c>
      <c r="BI9" s="10">
        <f>BH9-BG9</f>
        <v/>
      </c>
      <c r="BJ9" s="10">
        <f>IFERROR(BH9/30*30,0)</f>
        <v/>
      </c>
    </row>
    <row r="10">
      <c r="A10" s="8" t="n">
        <v>5</v>
      </c>
      <c r="B10" s="8" t="inlineStr">
        <is>
          <t>2026-06-01</t>
        </is>
      </c>
      <c r="C10" s="8" t="inlineStr">
        <is>
          <t>ПТ</t>
        </is>
      </c>
      <c r="D10" s="8" t="inlineStr">
        <is>
          <t>Фролова Варвара Ильинична</t>
        </is>
      </c>
      <c r="E10" s="9" t="n">
        <v>14</v>
      </c>
      <c r="F10" s="10" t="n">
        <v>3</v>
      </c>
      <c r="G10" s="10" t="n">
        <v>0</v>
      </c>
      <c r="H10" s="10" t="n">
        <v>0</v>
      </c>
      <c r="I10" s="10" t="n">
        <v>17</v>
      </c>
      <c r="J10" s="10" t="n">
        <v>76.46894012784634</v>
      </c>
      <c r="K10" s="10">
        <f>I10-J10</f>
        <v/>
      </c>
      <c r="L10" s="10" t="n">
        <v>23895.83</v>
      </c>
      <c r="M10" s="10" t="n">
        <v>56520.81761360366</v>
      </c>
      <c r="N10" s="11">
        <f>L10-M10</f>
        <v/>
      </c>
      <c r="O10" s="9" t="n">
        <v>21</v>
      </c>
      <c r="P10" s="10" t="n">
        <v>6</v>
      </c>
      <c r="Q10" s="10" t="n">
        <v>0</v>
      </c>
      <c r="R10" s="10" t="n">
        <v>0</v>
      </c>
      <c r="S10" s="10" t="n">
        <v>27</v>
      </c>
      <c r="T10" s="10" t="n">
        <v>91.98064458261912</v>
      </c>
      <c r="U10" s="10">
        <f>S10-T10</f>
        <v/>
      </c>
      <c r="V10" s="10" t="n">
        <v>35645.84</v>
      </c>
      <c r="W10" s="10" t="n">
        <v>67911.34751380309</v>
      </c>
      <c r="X10" s="11">
        <f>V10-W10</f>
        <v/>
      </c>
      <c r="Y10" s="9" t="n">
        <v>23</v>
      </c>
      <c r="Z10" s="10" t="n">
        <v>7</v>
      </c>
      <c r="AA10" s="10" t="n">
        <v>0</v>
      </c>
      <c r="AB10" s="10" t="n">
        <v>0</v>
      </c>
      <c r="AC10" s="10" t="n">
        <v>30</v>
      </c>
      <c r="AD10" s="10" t="n">
        <v>91.98064458261912</v>
      </c>
      <c r="AE10" s="10">
        <f>AC10-AD10</f>
        <v/>
      </c>
      <c r="AF10" s="10" t="n">
        <v>39647.08</v>
      </c>
      <c r="AG10" s="10" t="n">
        <v>67911.34751380309</v>
      </c>
      <c r="AH10" s="11">
        <f>AF10-AG10</f>
        <v/>
      </c>
      <c r="AI10" s="9" t="n">
        <v>16</v>
      </c>
      <c r="AJ10" s="10" t="n">
        <v>8</v>
      </c>
      <c r="AK10" s="10" t="n">
        <v>0</v>
      </c>
      <c r="AL10" s="10" t="n">
        <v>0</v>
      </c>
      <c r="AM10" s="10" t="n">
        <v>24</v>
      </c>
      <c r="AN10" s="10" t="n">
        <v>91.98064458261912</v>
      </c>
      <c r="AO10" s="10">
        <f>AM10-AN10</f>
        <v/>
      </c>
      <c r="AP10" s="10" t="n">
        <v>28243.34</v>
      </c>
      <c r="AQ10" s="10" t="n">
        <v>67911.34751380309</v>
      </c>
      <c r="AR10" s="11">
        <f>AP10-AQ10</f>
        <v/>
      </c>
      <c r="AS10" s="9" t="n">
        <v>6</v>
      </c>
      <c r="AT10" s="10" t="n">
        <v>17</v>
      </c>
      <c r="AU10" s="10" t="n">
        <v>0</v>
      </c>
      <c r="AV10" s="10" t="n">
        <v>240</v>
      </c>
      <c r="AW10" s="10" t="n">
        <v>263</v>
      </c>
      <c r="AX10" s="10" t="n">
        <v>47.58912612429635</v>
      </c>
      <c r="AY10" s="10">
        <f>AW10-AX10</f>
        <v/>
      </c>
      <c r="AZ10" s="10" t="n">
        <v>131496.25</v>
      </c>
      <c r="BA10" s="10" t="n">
        <v>35445.13984498701</v>
      </c>
      <c r="BB10" s="11">
        <f>AZ10-BA10</f>
        <v/>
      </c>
      <c r="BD10" s="10">
        <f>SUM(J10,T10,AD10,AN10,AX10)</f>
        <v/>
      </c>
      <c r="BE10" s="10">
        <f>SUM(I10,S10,AC10,AM10,AW10)</f>
        <v/>
      </c>
      <c r="BF10" s="10">
        <f>BE10-BD10</f>
        <v/>
      </c>
      <c r="BG10" s="10">
        <f>SUM(M10,W10,AG10,AQ10,BA10)</f>
        <v/>
      </c>
      <c r="BH10" s="10">
        <f>SUM(L10,V10,AF10,AP10,AZ10)</f>
        <v/>
      </c>
      <c r="BI10" s="10">
        <f>BH10-BG10</f>
        <v/>
      </c>
      <c r="BJ10" s="10">
        <f>IFERROR(BH10/30*30,0)</f>
        <v/>
      </c>
    </row>
    <row r="11">
      <c r="A11" s="8" t="n">
        <v>6</v>
      </c>
      <c r="B11" s="8" t="inlineStr">
        <is>
          <t>2026-06-01</t>
        </is>
      </c>
      <c r="C11" s="8" t="inlineStr">
        <is>
          <t>ПТ</t>
        </is>
      </c>
      <c r="D11" s="8" t="inlineStr">
        <is>
          <t>Ягонский Валерий Сергеевич</t>
        </is>
      </c>
      <c r="E11" s="9" t="n">
        <v>9</v>
      </c>
      <c r="F11" s="10" t="n">
        <v>20</v>
      </c>
      <c r="G11" s="10" t="n">
        <v>0</v>
      </c>
      <c r="H11" s="10" t="n">
        <v>0</v>
      </c>
      <c r="I11" s="10" t="n">
        <v>29</v>
      </c>
      <c r="J11" s="10" t="n">
        <v>89.08631524894099</v>
      </c>
      <c r="K11" s="10">
        <f>I11-J11</f>
        <v/>
      </c>
      <c r="L11" s="10" t="n">
        <v>27065</v>
      </c>
      <c r="M11" s="10" t="n">
        <v>68123.16333273027</v>
      </c>
      <c r="N11" s="11">
        <f>L11-M11</f>
        <v/>
      </c>
      <c r="O11" s="9" t="n">
        <v>9</v>
      </c>
      <c r="P11" s="10" t="n">
        <v>26</v>
      </c>
      <c r="Q11" s="10" t="n">
        <v>0</v>
      </c>
      <c r="R11" s="10" t="n">
        <v>0</v>
      </c>
      <c r="S11" s="10" t="n">
        <v>35</v>
      </c>
      <c r="T11" s="10" t="n">
        <v>107.1574509387513</v>
      </c>
      <c r="U11" s="10">
        <f>S11-T11</f>
        <v/>
      </c>
      <c r="V11" s="10" t="n">
        <v>30197.5</v>
      </c>
      <c r="W11" s="10" t="n">
        <v>81851.89128819555</v>
      </c>
      <c r="X11" s="11">
        <f>V11-W11</f>
        <v/>
      </c>
      <c r="Y11" s="9" t="n">
        <v>8</v>
      </c>
      <c r="Z11" s="10" t="n">
        <v>24</v>
      </c>
      <c r="AA11" s="10" t="n">
        <v>0</v>
      </c>
      <c r="AB11" s="10" t="n">
        <v>0</v>
      </c>
      <c r="AC11" s="10" t="n">
        <v>32</v>
      </c>
      <c r="AD11" s="10" t="n">
        <v>107.1574509387513</v>
      </c>
      <c r="AE11" s="10">
        <f>AC11-AD11</f>
        <v/>
      </c>
      <c r="AF11" s="10" t="n">
        <v>27527.5</v>
      </c>
      <c r="AG11" s="10" t="n">
        <v>81851.89128819555</v>
      </c>
      <c r="AH11" s="11">
        <f>AF11-AG11</f>
        <v/>
      </c>
      <c r="AI11" s="9" t="n">
        <v>12</v>
      </c>
      <c r="AJ11" s="10" t="n">
        <v>13</v>
      </c>
      <c r="AK11" s="10" t="n">
        <v>0</v>
      </c>
      <c r="AL11" s="10" t="n">
        <v>0</v>
      </c>
      <c r="AM11" s="10" t="n">
        <v>25</v>
      </c>
      <c r="AN11" s="10" t="n">
        <v>107.1574509387513</v>
      </c>
      <c r="AO11" s="10">
        <f>AM11-AN11</f>
        <v/>
      </c>
      <c r="AP11" s="10" t="n">
        <v>26977.5</v>
      </c>
      <c r="AQ11" s="10" t="n">
        <v>81851.89128819555</v>
      </c>
      <c r="AR11" s="11">
        <f>AP11-AQ11</f>
        <v/>
      </c>
      <c r="AS11" s="9" t="n">
        <v>1</v>
      </c>
      <c r="AT11" s="10" t="n">
        <v>33</v>
      </c>
      <c r="AU11" s="10" t="n">
        <v>0</v>
      </c>
      <c r="AV11" s="10" t="n">
        <v>240</v>
      </c>
      <c r="AW11" s="10" t="n">
        <v>274</v>
      </c>
      <c r="AX11" s="10" t="n">
        <v>55.44133193480525</v>
      </c>
      <c r="AY11" s="10">
        <f>AW11-AX11</f>
        <v/>
      </c>
      <c r="AZ11" s="10" t="n">
        <v>135700</v>
      </c>
      <c r="BA11" s="10" t="n">
        <v>42721.16280268303</v>
      </c>
      <c r="BB11" s="11">
        <f>AZ11-BA11</f>
        <v/>
      </c>
      <c r="BD11" s="10">
        <f>SUM(J11,T11,AD11,AN11,AX11)</f>
        <v/>
      </c>
      <c r="BE11" s="10">
        <f>SUM(I11,S11,AC11,AM11,AW11)</f>
        <v/>
      </c>
      <c r="BF11" s="10">
        <f>BE11-BD11</f>
        <v/>
      </c>
      <c r="BG11" s="10">
        <f>SUM(M11,W11,AG11,AQ11,BA11)</f>
        <v/>
      </c>
      <c r="BH11" s="10">
        <f>SUM(L11,V11,AF11,AP11,AZ11)</f>
        <v/>
      </c>
      <c r="BI11" s="10">
        <f>BH11-BG11</f>
        <v/>
      </c>
      <c r="BJ11" s="10">
        <f>IFERROR(BH11/30*30,0)</f>
        <v/>
      </c>
    </row>
    <row r="12">
      <c r="A12" s="7" t="n"/>
      <c r="B12" s="7" t="n"/>
      <c r="C12" s="7" t="n"/>
      <c r="D12" s="7" t="inlineStr">
        <is>
          <t>Итого БАССЕЙН</t>
        </is>
      </c>
      <c r="E12" s="12">
        <f>SUM(E6:E11)</f>
        <v/>
      </c>
      <c r="F12" s="13">
        <f>SUM(F6:F11)</f>
        <v/>
      </c>
      <c r="G12" s="13">
        <f>SUM(G6:G11)</f>
        <v/>
      </c>
      <c r="H12" s="13">
        <f>SUM(H6:H11)</f>
        <v/>
      </c>
      <c r="I12" s="13">
        <f>SUM(I6:I11)</f>
        <v/>
      </c>
      <c r="J12" s="13">
        <f>SUM(J6:J11)</f>
        <v/>
      </c>
      <c r="K12" s="13">
        <f>SUM(K6:K11)</f>
        <v/>
      </c>
      <c r="L12" s="13">
        <f>SUM(L6:L11)</f>
        <v/>
      </c>
      <c r="M12" s="13">
        <f>SUM(M6:M11)</f>
        <v/>
      </c>
      <c r="N12" s="14">
        <f>SUM(N6:N11)</f>
        <v/>
      </c>
      <c r="O12" s="12">
        <f>SUM(O6:O11)</f>
        <v/>
      </c>
      <c r="P12" s="13">
        <f>SUM(P6:P11)</f>
        <v/>
      </c>
      <c r="Q12" s="13">
        <f>SUM(Q6:Q11)</f>
        <v/>
      </c>
      <c r="R12" s="13">
        <f>SUM(R6:R11)</f>
        <v/>
      </c>
      <c r="S12" s="13">
        <f>SUM(S6:S11)</f>
        <v/>
      </c>
      <c r="T12" s="13">
        <f>SUM(T6:T11)</f>
        <v/>
      </c>
      <c r="U12" s="13">
        <f>SUM(U6:U11)</f>
        <v/>
      </c>
      <c r="V12" s="13">
        <f>SUM(V6:V11)</f>
        <v/>
      </c>
      <c r="W12" s="13">
        <f>SUM(W6:W11)</f>
        <v/>
      </c>
      <c r="X12" s="14">
        <f>SUM(X6:X11)</f>
        <v/>
      </c>
      <c r="Y12" s="12">
        <f>SUM(Y6:Y11)</f>
        <v/>
      </c>
      <c r="Z12" s="13">
        <f>SUM(Z6:Z11)</f>
        <v/>
      </c>
      <c r="AA12" s="13">
        <f>SUM(AA6:AA11)</f>
        <v/>
      </c>
      <c r="AB12" s="13">
        <f>SUM(AB6:AB11)</f>
        <v/>
      </c>
      <c r="AC12" s="13">
        <f>SUM(AC6:AC11)</f>
        <v/>
      </c>
      <c r="AD12" s="13">
        <f>SUM(AD6:AD11)</f>
        <v/>
      </c>
      <c r="AE12" s="13">
        <f>SUM(AE6:AE11)</f>
        <v/>
      </c>
      <c r="AF12" s="13">
        <f>SUM(AF6:AF11)</f>
        <v/>
      </c>
      <c r="AG12" s="13">
        <f>SUM(AG6:AG11)</f>
        <v/>
      </c>
      <c r="AH12" s="14">
        <f>SUM(AH6:AH11)</f>
        <v/>
      </c>
      <c r="AI12" s="12">
        <f>SUM(AI6:AI11)</f>
        <v/>
      </c>
      <c r="AJ12" s="13">
        <f>SUM(AJ6:AJ11)</f>
        <v/>
      </c>
      <c r="AK12" s="13">
        <f>SUM(AK6:AK11)</f>
        <v/>
      </c>
      <c r="AL12" s="13">
        <f>SUM(AL6:AL11)</f>
        <v/>
      </c>
      <c r="AM12" s="13">
        <f>SUM(AM6:AM11)</f>
        <v/>
      </c>
      <c r="AN12" s="13">
        <f>SUM(AN6:AN11)</f>
        <v/>
      </c>
      <c r="AO12" s="13">
        <f>SUM(AO6:AO11)</f>
        <v/>
      </c>
      <c r="AP12" s="13">
        <f>SUM(AP6:AP11)</f>
        <v/>
      </c>
      <c r="AQ12" s="13">
        <f>SUM(AQ6:AQ11)</f>
        <v/>
      </c>
      <c r="AR12" s="14">
        <f>SUM(AR6:AR11)</f>
        <v/>
      </c>
      <c r="AS12" s="12">
        <f>SUM(AS6:AS11)</f>
        <v/>
      </c>
      <c r="AT12" s="13">
        <f>SUM(AT6:AT11)</f>
        <v/>
      </c>
      <c r="AU12" s="13">
        <f>SUM(AU6:AU11)</f>
        <v/>
      </c>
      <c r="AV12" s="13">
        <f>SUM(AV6:AV11)</f>
        <v/>
      </c>
      <c r="AW12" s="13">
        <f>SUM(AW6:AW11)</f>
        <v/>
      </c>
      <c r="AX12" s="13">
        <f>SUM(AX6:AX11)</f>
        <v/>
      </c>
      <c r="AY12" s="13">
        <f>SUM(AY6:AY11)</f>
        <v/>
      </c>
      <c r="AZ12" s="13">
        <f>SUM(AZ6:AZ11)</f>
        <v/>
      </c>
      <c r="BA12" s="13">
        <f>SUM(BA6:BA11)</f>
        <v/>
      </c>
      <c r="BB12" s="14">
        <f>SUM(BB6:BB11)</f>
        <v/>
      </c>
      <c r="BC12" s="7">
        <f>SUM(BC6:BC11)</f>
        <v/>
      </c>
      <c r="BD12" s="13">
        <f>SUM(BD6:BD11)</f>
        <v/>
      </c>
      <c r="BE12" s="13">
        <f>SUM(BE6:BE11)</f>
        <v/>
      </c>
      <c r="BF12" s="13">
        <f>BE12-BD12</f>
        <v/>
      </c>
      <c r="BG12" s="13">
        <f>SUM(BG6:BG11)</f>
        <v/>
      </c>
      <c r="BH12" s="13">
        <f>SUM(BH6:BH11)</f>
        <v/>
      </c>
      <c r="BI12" s="13">
        <f>BH12-BG12</f>
        <v/>
      </c>
      <c r="BJ12" s="13">
        <f>IFERROR(BH12/30*30,0)</f>
        <v/>
      </c>
    </row>
    <row r="14">
      <c r="A14" s="7" t="n"/>
      <c r="B14" s="7" t="n"/>
      <c r="C14" s="7" t="n"/>
      <c r="D14" s="7" t="inlineStr">
        <is>
          <t>ТРЕНАЖЕРНЫЙ ЗАЛ</t>
        </is>
      </c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 t="n"/>
      <c r="O14" s="7" t="n"/>
      <c r="P14" s="7" t="n"/>
      <c r="Q14" s="7" t="n"/>
      <c r="R14" s="7" t="n"/>
      <c r="S14" s="7" t="n"/>
      <c r="T14" s="7" t="n"/>
      <c r="U14" s="7" t="n"/>
      <c r="V14" s="7" t="n"/>
      <c r="W14" s="7" t="n"/>
      <c r="X14" s="7" t="n"/>
      <c r="Y14" s="7" t="n"/>
      <c r="Z14" s="7" t="n"/>
      <c r="AA14" s="7" t="n"/>
      <c r="AB14" s="7" t="n"/>
      <c r="AC14" s="7" t="n"/>
      <c r="AD14" s="7" t="n"/>
      <c r="AE14" s="7" t="n"/>
      <c r="AF14" s="7" t="n"/>
      <c r="AG14" s="7" t="n"/>
      <c r="AH14" s="7" t="n"/>
      <c r="AI14" s="7" t="n"/>
      <c r="AJ14" s="7" t="n"/>
      <c r="AK14" s="7" t="n"/>
      <c r="AL14" s="7" t="n"/>
      <c r="AM14" s="7" t="n"/>
      <c r="AN14" s="7" t="n"/>
      <c r="AO14" s="7" t="n"/>
      <c r="AP14" s="7" t="n"/>
      <c r="AQ14" s="7" t="n"/>
      <c r="AR14" s="7" t="n"/>
      <c r="AS14" s="7" t="n"/>
      <c r="AT14" s="7" t="n"/>
      <c r="AU14" s="7" t="n"/>
      <c r="AV14" s="7" t="n"/>
      <c r="AW14" s="7" t="n"/>
      <c r="AX14" s="7" t="n"/>
      <c r="AY14" s="7" t="n"/>
      <c r="AZ14" s="7" t="n"/>
      <c r="BA14" s="7" t="n"/>
      <c r="BB14" s="7" t="n"/>
      <c r="BC14" s="7" t="n"/>
      <c r="BD14" s="7" t="n"/>
      <c r="BE14" s="7" t="n"/>
      <c r="BF14" s="7" t="n"/>
      <c r="BG14" s="7" t="n"/>
      <c r="BH14" s="7" t="n"/>
      <c r="BI14" s="7" t="n"/>
      <c r="BJ14" s="7" t="n"/>
    </row>
    <row r="15">
      <c r="A15" s="8" t="n">
        <v>7</v>
      </c>
      <c r="B15" s="8" t="inlineStr">
        <is>
          <t>2026-06-01</t>
        </is>
      </c>
      <c r="C15" s="8" t="inlineStr">
        <is>
          <t>ПТ</t>
        </is>
      </c>
      <c r="D15" s="8" t="inlineStr">
        <is>
          <t>Амельчаков Александр Андреевич</t>
        </is>
      </c>
      <c r="E15" s="9" t="n">
        <v>20</v>
      </c>
      <c r="F15" s="10" t="n">
        <v>0</v>
      </c>
      <c r="G15" s="10" t="n">
        <v>1</v>
      </c>
      <c r="H15" s="10" t="n">
        <v>0</v>
      </c>
      <c r="I15" s="10" t="n">
        <v>21</v>
      </c>
      <c r="J15" s="10" t="n">
        <v>34.79336775817008</v>
      </c>
      <c r="K15" s="10">
        <f>I15-J15</f>
        <v/>
      </c>
      <c r="L15" s="10" t="n">
        <v>21881.67</v>
      </c>
      <c r="M15" s="10" t="n">
        <v>33736.63952925616</v>
      </c>
      <c r="N15" s="11">
        <f>L15-M15</f>
        <v/>
      </c>
      <c r="O15" s="9" t="n">
        <v>23</v>
      </c>
      <c r="P15" s="10" t="n">
        <v>0</v>
      </c>
      <c r="Q15" s="10" t="n">
        <v>1</v>
      </c>
      <c r="R15" s="10" t="n">
        <v>0</v>
      </c>
      <c r="S15" s="10" t="n">
        <v>24</v>
      </c>
      <c r="T15" s="10" t="n">
        <v>41.8511932850917</v>
      </c>
      <c r="U15" s="10">
        <f>S15-T15</f>
        <v/>
      </c>
      <c r="V15" s="10" t="n">
        <v>25703.84</v>
      </c>
      <c r="W15" s="10" t="n">
        <v>40535.51855321693</v>
      </c>
      <c r="X15" s="11">
        <f>V15-W15</f>
        <v/>
      </c>
      <c r="Y15" s="9" t="n">
        <v>21</v>
      </c>
      <c r="Z15" s="10" t="n">
        <v>0</v>
      </c>
      <c r="AA15" s="10" t="n">
        <v>5</v>
      </c>
      <c r="AB15" s="10" t="n">
        <v>0</v>
      </c>
      <c r="AC15" s="10" t="n">
        <v>26</v>
      </c>
      <c r="AD15" s="10" t="n">
        <v>41.8511932850917</v>
      </c>
      <c r="AE15" s="10">
        <f>AC15-AD15</f>
        <v/>
      </c>
      <c r="AF15" s="10" t="n">
        <v>23173.08</v>
      </c>
      <c r="AG15" s="10" t="n">
        <v>40535.51855321693</v>
      </c>
      <c r="AH15" s="11">
        <f>AF15-AG15</f>
        <v/>
      </c>
      <c r="AI15" s="9" t="n">
        <v>27</v>
      </c>
      <c r="AJ15" s="10" t="n">
        <v>0</v>
      </c>
      <c r="AK15" s="10" t="n">
        <v>1</v>
      </c>
      <c r="AL15" s="10" t="n">
        <v>0</v>
      </c>
      <c r="AM15" s="10" t="n">
        <v>28</v>
      </c>
      <c r="AN15" s="10" t="n">
        <v>41.8511932850917</v>
      </c>
      <c r="AO15" s="10">
        <f>AM15-AN15</f>
        <v/>
      </c>
      <c r="AP15" s="10" t="n">
        <v>28840.83</v>
      </c>
      <c r="AQ15" s="10" t="n">
        <v>40535.51855321693</v>
      </c>
      <c r="AR15" s="11">
        <f>AP15-AQ15</f>
        <v/>
      </c>
      <c r="AS15" s="9" t="n">
        <v>14</v>
      </c>
      <c r="AT15" s="10" t="n">
        <v>0</v>
      </c>
      <c r="AU15" s="10" t="n">
        <v>0</v>
      </c>
      <c r="AV15" s="10" t="n">
        <v>0</v>
      </c>
      <c r="AW15" s="10" t="n">
        <v>14</v>
      </c>
      <c r="AX15" s="10" t="n">
        <v>21.65305238655484</v>
      </c>
      <c r="AY15" s="10">
        <f>AW15-AX15</f>
        <v/>
      </c>
      <c r="AZ15" s="10" t="n">
        <v>15700.17</v>
      </c>
      <c r="BA15" s="10" t="n">
        <v>21156.80481109302</v>
      </c>
      <c r="BB15" s="11">
        <f>AZ15-BA15</f>
        <v/>
      </c>
      <c r="BD15" s="10">
        <f>SUM(J15,T15,AD15,AN15,AX15)</f>
        <v/>
      </c>
      <c r="BE15" s="10">
        <f>SUM(I15,S15,AC15,AM15,AW15)</f>
        <v/>
      </c>
      <c r="BF15" s="10">
        <f>BE15-BD15</f>
        <v/>
      </c>
      <c r="BG15" s="10">
        <f>SUM(M15,W15,AG15,AQ15,BA15)</f>
        <v/>
      </c>
      <c r="BH15" s="10">
        <f>SUM(L15,V15,AF15,AP15,AZ15)</f>
        <v/>
      </c>
      <c r="BI15" s="10">
        <f>BH15-BG15</f>
        <v/>
      </c>
      <c r="BJ15" s="10">
        <f>IFERROR(BH15/30*30,0)</f>
        <v/>
      </c>
    </row>
    <row r="16">
      <c r="A16" s="8" t="n">
        <v>8</v>
      </c>
      <c r="B16" s="8" t="inlineStr">
        <is>
          <t>2026-06-01</t>
        </is>
      </c>
      <c r="C16" s="8" t="inlineStr">
        <is>
          <t>МТ</t>
        </is>
      </c>
      <c r="D16" s="8" t="inlineStr">
        <is>
          <t>Бойко Наталья Вячеславовна</t>
        </is>
      </c>
      <c r="E16" s="9" t="n">
        <v>8</v>
      </c>
      <c r="F16" s="10" t="n">
        <v>0</v>
      </c>
      <c r="G16" s="10" t="n">
        <v>0</v>
      </c>
      <c r="H16" s="10" t="n">
        <v>0</v>
      </c>
      <c r="I16" s="10" t="n">
        <v>8</v>
      </c>
      <c r="J16" s="10" t="n">
        <v>11.08799631853772</v>
      </c>
      <c r="K16" s="10">
        <f>I16-J16</f>
        <v/>
      </c>
      <c r="L16" s="10" t="n">
        <v>10984</v>
      </c>
      <c r="M16" s="10" t="n">
        <v>15138.48074060673</v>
      </c>
      <c r="N16" s="11">
        <f>L16-M16</f>
        <v/>
      </c>
      <c r="O16" s="9" t="n">
        <v>6</v>
      </c>
      <c r="P16" s="10" t="n">
        <v>0</v>
      </c>
      <c r="Q16" s="10" t="n">
        <v>0</v>
      </c>
      <c r="R16" s="10" t="n">
        <v>0</v>
      </c>
      <c r="S16" s="10" t="n">
        <v>6</v>
      </c>
      <c r="T16" s="10" t="n">
        <v>13.33719346447977</v>
      </c>
      <c r="U16" s="10">
        <f>S16-T16</f>
        <v/>
      </c>
      <c r="V16" s="10" t="n">
        <v>8142.5</v>
      </c>
      <c r="W16" s="10" t="n">
        <v>18189.30917515457</v>
      </c>
      <c r="X16" s="11">
        <f>V16-W16</f>
        <v/>
      </c>
      <c r="Y16" s="9" t="n">
        <v>15</v>
      </c>
      <c r="Z16" s="10" t="n">
        <v>0</v>
      </c>
      <c r="AA16" s="10" t="n">
        <v>0</v>
      </c>
      <c r="AB16" s="10" t="n">
        <v>0</v>
      </c>
      <c r="AC16" s="10" t="n">
        <v>15</v>
      </c>
      <c r="AD16" s="10" t="n">
        <v>13.33719346447977</v>
      </c>
      <c r="AE16" s="10">
        <f>AC16-AD16</f>
        <v/>
      </c>
      <c r="AF16" s="10" t="n">
        <v>20239.5</v>
      </c>
      <c r="AG16" s="10" t="n">
        <v>18189.30917515457</v>
      </c>
      <c r="AH16" s="11">
        <f>AF16-AG16</f>
        <v/>
      </c>
      <c r="AI16" s="9" t="n">
        <v>14</v>
      </c>
      <c r="AJ16" s="10" t="n">
        <v>0</v>
      </c>
      <c r="AK16" s="10" t="n">
        <v>0</v>
      </c>
      <c r="AL16" s="10" t="n">
        <v>0</v>
      </c>
      <c r="AM16" s="10" t="n">
        <v>14</v>
      </c>
      <c r="AN16" s="10" t="n">
        <v>13.33719346447977</v>
      </c>
      <c r="AO16" s="10">
        <f>AM16-AN16</f>
        <v/>
      </c>
      <c r="AP16" s="10" t="n">
        <v>19280.5</v>
      </c>
      <c r="AQ16" s="10" t="n">
        <v>18189.30917515457</v>
      </c>
      <c r="AR16" s="11">
        <f>AP16-AQ16</f>
        <v/>
      </c>
      <c r="AS16" s="9" t="n">
        <v>9</v>
      </c>
      <c r="AT16" s="10" t="n">
        <v>0</v>
      </c>
      <c r="AU16" s="10" t="n">
        <v>0</v>
      </c>
      <c r="AV16" s="10" t="n">
        <v>0</v>
      </c>
      <c r="AW16" s="10" t="n">
        <v>9</v>
      </c>
      <c r="AX16" s="10" t="n">
        <v>6.900423288022971</v>
      </c>
      <c r="AY16" s="10">
        <f>AW16-AX16</f>
        <v/>
      </c>
      <c r="AZ16" s="10" t="n">
        <v>10852</v>
      </c>
      <c r="BA16" s="10" t="n">
        <v>9493.591733929561</v>
      </c>
      <c r="BB16" s="11">
        <f>AZ16-BA16</f>
        <v/>
      </c>
      <c r="BD16" s="10">
        <f>SUM(J16,T16,AD16,AN16,AX16)</f>
        <v/>
      </c>
      <c r="BE16" s="10">
        <f>SUM(I16,S16,AC16,AM16,AW16)</f>
        <v/>
      </c>
      <c r="BF16" s="10">
        <f>BE16-BD16</f>
        <v/>
      </c>
      <c r="BG16" s="10">
        <f>SUM(M16,W16,AG16,AQ16,BA16)</f>
        <v/>
      </c>
      <c r="BH16" s="10">
        <f>SUM(L16,V16,AF16,AP16,AZ16)</f>
        <v/>
      </c>
      <c r="BI16" s="10">
        <f>BH16-BG16</f>
        <v/>
      </c>
      <c r="BJ16" s="10">
        <f>IFERROR(BH16/30*30,0)</f>
        <v/>
      </c>
    </row>
    <row r="17">
      <c r="A17" s="8" t="n">
        <v>9</v>
      </c>
      <c r="B17" s="8" t="inlineStr">
        <is>
          <t>2026-06-01</t>
        </is>
      </c>
      <c r="C17" s="8" t="inlineStr">
        <is>
          <t>МТ</t>
        </is>
      </c>
      <c r="D17" s="8" t="inlineStr">
        <is>
          <t>Ефремова Анастасия Евгеньевна</t>
        </is>
      </c>
      <c r="E17" s="9" t="n">
        <v>4</v>
      </c>
      <c r="F17" s="10" t="n">
        <v>0</v>
      </c>
      <c r="G17" s="10" t="n">
        <v>0</v>
      </c>
      <c r="H17" s="10" t="n">
        <v>0</v>
      </c>
      <c r="I17" s="10" t="n">
        <v>4</v>
      </c>
      <c r="J17" s="10" t="n">
        <v>6.691032261186555</v>
      </c>
      <c r="K17" s="10">
        <f>I17-J17</f>
        <v/>
      </c>
      <c r="L17" s="10" t="n">
        <v>5049.8</v>
      </c>
      <c r="M17" s="10" t="n">
        <v>7550.126126944012</v>
      </c>
      <c r="N17" s="11">
        <f>L17-M17</f>
        <v/>
      </c>
      <c r="O17" s="9" t="n">
        <v>0</v>
      </c>
      <c r="P17" s="10" t="n">
        <v>0</v>
      </c>
      <c r="Q17" s="10" t="n">
        <v>0</v>
      </c>
      <c r="R17" s="10" t="n">
        <v>0</v>
      </c>
      <c r="S17" s="10" t="n">
        <v>0</v>
      </c>
      <c r="T17" s="10" t="n">
        <v>8.048306400979174</v>
      </c>
      <c r="U17" s="10">
        <f>S17-T17</f>
        <v/>
      </c>
      <c r="V17" s="10" t="n">
        <v>0</v>
      </c>
      <c r="W17" s="10" t="n">
        <v>9071.688288113704</v>
      </c>
      <c r="X17" s="11">
        <f>V17-W17</f>
        <v/>
      </c>
      <c r="Y17" s="9" t="n">
        <v>4</v>
      </c>
      <c r="Z17" s="10" t="n">
        <v>0</v>
      </c>
      <c r="AA17" s="10" t="n">
        <v>0</v>
      </c>
      <c r="AB17" s="10" t="n">
        <v>0</v>
      </c>
      <c r="AC17" s="10" t="n">
        <v>4</v>
      </c>
      <c r="AD17" s="10" t="n">
        <v>8.048306400979174</v>
      </c>
      <c r="AE17" s="10">
        <f>AC17-AD17</f>
        <v/>
      </c>
      <c r="AF17" s="10" t="n">
        <v>4608.8</v>
      </c>
      <c r="AG17" s="10" t="n">
        <v>9071.688288113704</v>
      </c>
      <c r="AH17" s="11">
        <f>AF17-AG17</f>
        <v/>
      </c>
      <c r="AI17" s="9" t="n">
        <v>4</v>
      </c>
      <c r="AJ17" s="10" t="n">
        <v>0</v>
      </c>
      <c r="AK17" s="10" t="n">
        <v>2</v>
      </c>
      <c r="AL17" s="10" t="n">
        <v>0</v>
      </c>
      <c r="AM17" s="10" t="n">
        <v>6</v>
      </c>
      <c r="AN17" s="10" t="n">
        <v>8.048306400979174</v>
      </c>
      <c r="AO17" s="10">
        <f>AM17-AN17</f>
        <v/>
      </c>
      <c r="AP17" s="10" t="n">
        <v>4608.8</v>
      </c>
      <c r="AQ17" s="10" t="n">
        <v>9071.688288113704</v>
      </c>
      <c r="AR17" s="11">
        <f>AP17-AQ17</f>
        <v/>
      </c>
      <c r="AS17" s="9" t="n">
        <v>0</v>
      </c>
      <c r="AT17" s="10" t="n">
        <v>0</v>
      </c>
      <c r="AU17" s="10" t="n">
        <v>0</v>
      </c>
      <c r="AV17" s="10" t="n">
        <v>0</v>
      </c>
      <c r="AW17" s="10" t="n">
        <v>0</v>
      </c>
      <c r="AX17" s="10" t="n">
        <v>4.16404853587593</v>
      </c>
      <c r="AY17" s="10">
        <f>AW17-AX17</f>
        <v/>
      </c>
      <c r="AZ17" s="10" t="n">
        <v>0</v>
      </c>
      <c r="BA17" s="10" t="n">
        <v>4734.80900871487</v>
      </c>
      <c r="BB17" s="11">
        <f>AZ17-BA17</f>
        <v/>
      </c>
      <c r="BD17" s="10">
        <f>SUM(J17,T17,AD17,AN17,AX17)</f>
        <v/>
      </c>
      <c r="BE17" s="10">
        <f>SUM(I17,S17,AC17,AM17,AW17)</f>
        <v/>
      </c>
      <c r="BF17" s="10">
        <f>BE17-BD17</f>
        <v/>
      </c>
      <c r="BG17" s="10">
        <f>SUM(M17,W17,AG17,AQ17,BA17)</f>
        <v/>
      </c>
      <c r="BH17" s="10">
        <f>SUM(L17,V17,AF17,AP17,AZ17)</f>
        <v/>
      </c>
      <c r="BI17" s="10">
        <f>BH17-BG17</f>
        <v/>
      </c>
      <c r="BJ17" s="10">
        <f>IFERROR(BH17/30*30,0)</f>
        <v/>
      </c>
    </row>
    <row r="18">
      <c r="A18" s="8" t="n">
        <v>10</v>
      </c>
      <c r="B18" s="8" t="inlineStr">
        <is>
          <t>2026-06-01</t>
        </is>
      </c>
      <c r="C18" s="8" t="inlineStr">
        <is>
          <t>МТ</t>
        </is>
      </c>
      <c r="D18" s="8" t="inlineStr">
        <is>
          <t>Карманов Павел Алексеевич</t>
        </is>
      </c>
      <c r="E18" s="9" t="n">
        <v>5</v>
      </c>
      <c r="F18" s="10" t="n">
        <v>21</v>
      </c>
      <c r="G18" s="10" t="n">
        <v>0</v>
      </c>
      <c r="H18" s="10" t="n">
        <v>0</v>
      </c>
      <c r="I18" s="10" t="n">
        <v>26</v>
      </c>
      <c r="J18" s="10" t="n">
        <v>23.51419908931275</v>
      </c>
      <c r="K18" s="10">
        <f>I18-J18</f>
        <v/>
      </c>
      <c r="L18" s="10" t="n">
        <v>22182</v>
      </c>
      <c r="M18" s="10" t="n">
        <v>18082.07421794692</v>
      </c>
      <c r="N18" s="11">
        <f>L18-M18</f>
        <v/>
      </c>
      <c r="O18" s="9" t="n">
        <v>11</v>
      </c>
      <c r="P18" s="10" t="n">
        <v>29</v>
      </c>
      <c r="Q18" s="10" t="n">
        <v>0</v>
      </c>
      <c r="R18" s="10" t="n">
        <v>0</v>
      </c>
      <c r="S18" s="10" t="n">
        <v>40</v>
      </c>
      <c r="T18" s="10" t="n">
        <v>28.28404820915538</v>
      </c>
      <c r="U18" s="10">
        <f>S18-T18</f>
        <v/>
      </c>
      <c r="V18" s="10" t="n">
        <v>34855.83</v>
      </c>
      <c r="W18" s="10" t="n">
        <v>21726.11929254573</v>
      </c>
      <c r="X18" s="11">
        <f>V18-W18</f>
        <v/>
      </c>
      <c r="Y18" s="9" t="n">
        <v>8</v>
      </c>
      <c r="Z18" s="10" t="n">
        <v>24</v>
      </c>
      <c r="AA18" s="10" t="n">
        <v>0</v>
      </c>
      <c r="AB18" s="10" t="n">
        <v>0</v>
      </c>
      <c r="AC18" s="10" t="n">
        <v>32</v>
      </c>
      <c r="AD18" s="10" t="n">
        <v>28.28404820915538</v>
      </c>
      <c r="AE18" s="10">
        <f>AC18-AD18</f>
        <v/>
      </c>
      <c r="AF18" s="10" t="n">
        <v>29509.66</v>
      </c>
      <c r="AG18" s="10" t="n">
        <v>21726.11929254573</v>
      </c>
      <c r="AH18" s="11">
        <f>AF18-AG18</f>
        <v/>
      </c>
      <c r="AI18" s="9" t="n">
        <v>13</v>
      </c>
      <c r="AJ18" s="10" t="n">
        <v>44</v>
      </c>
      <c r="AK18" s="10" t="n">
        <v>0</v>
      </c>
      <c r="AL18" s="10" t="n">
        <v>0</v>
      </c>
      <c r="AM18" s="10" t="n">
        <v>57</v>
      </c>
      <c r="AN18" s="10" t="n">
        <v>28.28404820915538</v>
      </c>
      <c r="AO18" s="10">
        <f>AM18-AN18</f>
        <v/>
      </c>
      <c r="AP18" s="10" t="n">
        <v>70263.17</v>
      </c>
      <c r="AQ18" s="10" t="n">
        <v>21726.11929254573</v>
      </c>
      <c r="AR18" s="11">
        <f>AP18-AQ18</f>
        <v/>
      </c>
      <c r="AS18" s="9" t="n">
        <v>7</v>
      </c>
      <c r="AT18" s="10" t="n">
        <v>10</v>
      </c>
      <c r="AU18" s="10" t="n">
        <v>0</v>
      </c>
      <c r="AV18" s="10" t="n">
        <v>0</v>
      </c>
      <c r="AW18" s="10" t="n">
        <v>17</v>
      </c>
      <c r="AX18" s="10" t="n">
        <v>14.63365628322113</v>
      </c>
      <c r="AY18" s="10">
        <f>AW18-AX18</f>
        <v/>
      </c>
      <c r="AZ18" s="10" t="n">
        <v>16247.33</v>
      </c>
      <c r="BA18" s="10" t="n">
        <v>11339.56790441587</v>
      </c>
      <c r="BB18" s="11">
        <f>AZ18-BA18</f>
        <v/>
      </c>
      <c r="BD18" s="10">
        <f>SUM(J18,T18,AD18,AN18,AX18)</f>
        <v/>
      </c>
      <c r="BE18" s="10">
        <f>SUM(I18,S18,AC18,AM18,AW18)</f>
        <v/>
      </c>
      <c r="BF18" s="10">
        <f>BE18-BD18</f>
        <v/>
      </c>
      <c r="BG18" s="10">
        <f>SUM(M18,W18,AG18,AQ18,BA18)</f>
        <v/>
      </c>
      <c r="BH18" s="10">
        <f>SUM(L18,V18,AF18,AP18,AZ18)</f>
        <v/>
      </c>
      <c r="BI18" s="10">
        <f>BH18-BG18</f>
        <v/>
      </c>
      <c r="BJ18" s="10">
        <f>IFERROR(BH18/30*30,0)</f>
        <v/>
      </c>
    </row>
    <row r="19">
      <c r="A19" s="8" t="n">
        <v>11</v>
      </c>
      <c r="B19" s="8" t="inlineStr">
        <is>
          <t>2026-01-02</t>
        </is>
      </c>
      <c r="C19" s="8" t="inlineStr">
        <is>
          <t>МТ</t>
        </is>
      </c>
      <c r="D19" s="8" t="inlineStr">
        <is>
          <t>Козырев Марк Романович</t>
        </is>
      </c>
      <c r="E19" s="9" t="n">
        <v>0</v>
      </c>
      <c r="F19" s="10" t="n">
        <v>0</v>
      </c>
      <c r="G19" s="10" t="n">
        <v>0</v>
      </c>
      <c r="H19" s="10" t="n">
        <v>0</v>
      </c>
      <c r="I19" s="10" t="n">
        <v>0</v>
      </c>
      <c r="J19" s="10" t="n">
        <v>7.073376961825787</v>
      </c>
      <c r="K19" s="10">
        <f>I19-J19</f>
        <v/>
      </c>
      <c r="L19" s="10" t="n">
        <v>0</v>
      </c>
      <c r="M19" s="10" t="n">
        <v>7588.354613662716</v>
      </c>
      <c r="N19" s="11">
        <f>L19-M19</f>
        <v/>
      </c>
      <c r="O19" s="9" t="n">
        <v>0</v>
      </c>
      <c r="P19" s="10" t="n">
        <v>0</v>
      </c>
      <c r="Q19" s="10" t="n">
        <v>0</v>
      </c>
      <c r="R19" s="10" t="n">
        <v>0</v>
      </c>
      <c r="S19" s="10" t="n">
        <v>0</v>
      </c>
      <c r="T19" s="10" t="n">
        <v>8.508209623892268</v>
      </c>
      <c r="U19" s="10">
        <f>S19-T19</f>
        <v/>
      </c>
      <c r="V19" s="10" t="n">
        <v>0</v>
      </c>
      <c r="W19" s="10" t="n">
        <v>9117.620887040863</v>
      </c>
      <c r="X19" s="11">
        <f>V19-W19</f>
        <v/>
      </c>
      <c r="Y19" s="9" t="n">
        <v>0</v>
      </c>
      <c r="Z19" s="10" t="n">
        <v>0</v>
      </c>
      <c r="AA19" s="10" t="n">
        <v>0</v>
      </c>
      <c r="AB19" s="10" t="n">
        <v>0</v>
      </c>
      <c r="AC19" s="10" t="n">
        <v>0</v>
      </c>
      <c r="AD19" s="10" t="n">
        <v>8.508209623892268</v>
      </c>
      <c r="AE19" s="10">
        <f>AC19-AD19</f>
        <v/>
      </c>
      <c r="AF19" s="10" t="n">
        <v>0</v>
      </c>
      <c r="AG19" s="10" t="n">
        <v>9117.620887040863</v>
      </c>
      <c r="AH19" s="11">
        <f>AF19-AG19</f>
        <v/>
      </c>
      <c r="AI19" s="9" t="n">
        <v>18</v>
      </c>
      <c r="AJ19" s="10" t="n">
        <v>0</v>
      </c>
      <c r="AK19" s="10" t="n">
        <v>0</v>
      </c>
      <c r="AL19" s="10" t="n">
        <v>0</v>
      </c>
      <c r="AM19" s="10" t="n">
        <v>18</v>
      </c>
      <c r="AN19" s="10" t="n">
        <v>8.508209623892268</v>
      </c>
      <c r="AO19" s="10">
        <f>AM19-AN19</f>
        <v/>
      </c>
      <c r="AP19" s="10" t="n">
        <v>17918.75</v>
      </c>
      <c r="AQ19" s="10" t="n">
        <v>9117.620887040863</v>
      </c>
      <c r="AR19" s="11">
        <f>AP19-AQ19</f>
        <v/>
      </c>
      <c r="AS19" s="9" t="n">
        <v>4</v>
      </c>
      <c r="AT19" s="10" t="n">
        <v>1</v>
      </c>
      <c r="AU19" s="10" t="n">
        <v>0</v>
      </c>
      <c r="AV19" s="10" t="n">
        <v>0</v>
      </c>
      <c r="AW19" s="10" t="n">
        <v>5</v>
      </c>
      <c r="AX19" s="10" t="n">
        <v>4.401994166497412</v>
      </c>
      <c r="AY19" s="10">
        <f>AW19-AX19</f>
        <v/>
      </c>
      <c r="AZ19" s="10" t="n">
        <v>6537.5</v>
      </c>
      <c r="BA19" s="10" t="n">
        <v>4758.782725214692</v>
      </c>
      <c r="BB19" s="11">
        <f>AZ19-BA19</f>
        <v/>
      </c>
      <c r="BD19" s="10">
        <f>SUM(J19,T19,AD19,AN19,AX19)</f>
        <v/>
      </c>
      <c r="BE19" s="10">
        <f>SUM(I19,S19,AC19,AM19,AW19)</f>
        <v/>
      </c>
      <c r="BF19" s="10">
        <f>BE19-BD19</f>
        <v/>
      </c>
      <c r="BG19" s="10">
        <f>SUM(M19,W19,AG19,AQ19,BA19)</f>
        <v/>
      </c>
      <c r="BH19" s="10">
        <f>SUM(L19,V19,AF19,AP19,AZ19)</f>
        <v/>
      </c>
      <c r="BI19" s="10">
        <f>BH19-BG19</f>
        <v/>
      </c>
      <c r="BJ19" s="10">
        <f>IFERROR(BH19/30*30,0)</f>
        <v/>
      </c>
    </row>
    <row r="20">
      <c r="A20" s="8" t="n">
        <v>12</v>
      </c>
      <c r="B20" s="8" t="inlineStr">
        <is>
          <t>2026-06-01</t>
        </is>
      </c>
      <c r="C20" s="8" t="inlineStr">
        <is>
          <t>ТВК</t>
        </is>
      </c>
      <c r="D20" s="8" t="inlineStr">
        <is>
          <t>Ондрак Елена Сергеевна</t>
        </is>
      </c>
      <c r="E20" s="9" t="n">
        <v>25</v>
      </c>
      <c r="F20" s="10" t="n">
        <v>1</v>
      </c>
      <c r="G20" s="10" t="n">
        <v>0</v>
      </c>
      <c r="H20" s="10" t="n">
        <v>0</v>
      </c>
      <c r="I20" s="10" t="n">
        <v>26</v>
      </c>
      <c r="J20" s="10" t="n">
        <v>23.70537143963237</v>
      </c>
      <c r="K20" s="10">
        <f>I20-J20</f>
        <v/>
      </c>
      <c r="L20" s="10" t="n">
        <v>40620</v>
      </c>
      <c r="M20" s="10" t="n">
        <v>35514.26416167588</v>
      </c>
      <c r="N20" s="11">
        <f>L20-M20</f>
        <v/>
      </c>
      <c r="O20" s="9" t="n">
        <v>25</v>
      </c>
      <c r="P20" s="10" t="n">
        <v>0</v>
      </c>
      <c r="Q20" s="10" t="n">
        <v>1</v>
      </c>
      <c r="R20" s="10" t="n">
        <v>0</v>
      </c>
      <c r="S20" s="10" t="n">
        <v>26</v>
      </c>
      <c r="T20" s="10" t="n">
        <v>28.51399982061193</v>
      </c>
      <c r="U20" s="10">
        <f>S20-T20</f>
        <v/>
      </c>
      <c r="V20" s="10" t="n">
        <v>37255.7</v>
      </c>
      <c r="W20" s="10" t="n">
        <v>42671.38440332978</v>
      </c>
      <c r="X20" s="11">
        <f>V20-W20</f>
        <v/>
      </c>
      <c r="Y20" s="9" t="n">
        <v>25</v>
      </c>
      <c r="Z20" s="10" t="n">
        <v>0</v>
      </c>
      <c r="AA20" s="10" t="n">
        <v>3</v>
      </c>
      <c r="AB20" s="10" t="n">
        <v>0</v>
      </c>
      <c r="AC20" s="10" t="n">
        <v>28</v>
      </c>
      <c r="AD20" s="10" t="n">
        <v>28.51399982061193</v>
      </c>
      <c r="AE20" s="10">
        <f>AC20-AD20</f>
        <v/>
      </c>
      <c r="AF20" s="10" t="n">
        <v>37030.75</v>
      </c>
      <c r="AG20" s="10" t="n">
        <v>42671.38440332978</v>
      </c>
      <c r="AH20" s="11">
        <f>AF20-AG20</f>
        <v/>
      </c>
      <c r="AI20" s="9" t="n">
        <v>25</v>
      </c>
      <c r="AJ20" s="10" t="n">
        <v>0</v>
      </c>
      <c r="AK20" s="10" t="n">
        <v>0</v>
      </c>
      <c r="AL20" s="10" t="n">
        <v>0</v>
      </c>
      <c r="AM20" s="10" t="n">
        <v>25</v>
      </c>
      <c r="AN20" s="10" t="n">
        <v>28.51399982061193</v>
      </c>
      <c r="AO20" s="10">
        <f>AM20-AN20</f>
        <v/>
      </c>
      <c r="AP20" s="10" t="n">
        <v>37762.7</v>
      </c>
      <c r="AQ20" s="10" t="n">
        <v>42671.38440332978</v>
      </c>
      <c r="AR20" s="11">
        <f>AP20-AQ20</f>
        <v/>
      </c>
      <c r="AS20" s="9" t="n">
        <v>19</v>
      </c>
      <c r="AT20" s="10" t="n">
        <v>0</v>
      </c>
      <c r="AU20" s="10" t="n">
        <v>0</v>
      </c>
      <c r="AV20" s="10" t="n">
        <v>0</v>
      </c>
      <c r="AW20" s="10" t="n">
        <v>19</v>
      </c>
      <c r="AX20" s="10" t="n">
        <v>14.75262909853187</v>
      </c>
      <c r="AY20" s="10">
        <f>AW20-AX20</f>
        <v/>
      </c>
      <c r="AZ20" s="10" t="n">
        <v>28581.7</v>
      </c>
      <c r="BA20" s="10" t="n">
        <v>22271.58262833476</v>
      </c>
      <c r="BB20" s="11">
        <f>AZ20-BA20</f>
        <v/>
      </c>
      <c r="BD20" s="10">
        <f>SUM(J20,T20,AD20,AN20,AX20)</f>
        <v/>
      </c>
      <c r="BE20" s="10">
        <f>SUM(I20,S20,AC20,AM20,AW20)</f>
        <v/>
      </c>
      <c r="BF20" s="10">
        <f>BE20-BD20</f>
        <v/>
      </c>
      <c r="BG20" s="10">
        <f>SUM(M20,W20,AG20,AQ20,BA20)</f>
        <v/>
      </c>
      <c r="BH20" s="10">
        <f>SUM(L20,V20,AF20,AP20,AZ20)</f>
        <v/>
      </c>
      <c r="BI20" s="10">
        <f>BH20-BG20</f>
        <v/>
      </c>
      <c r="BJ20" s="10">
        <f>IFERROR(BH20/30*30,0)</f>
        <v/>
      </c>
    </row>
    <row r="21">
      <c r="A21" s="8" t="n">
        <v>13</v>
      </c>
      <c r="B21" s="8" t="inlineStr">
        <is>
          <t>2026-06-01</t>
        </is>
      </c>
      <c r="C21" s="8" t="inlineStr">
        <is>
          <t>ПТ</t>
        </is>
      </c>
      <c r="D21" s="8" t="inlineStr">
        <is>
          <t>Рычков Евгений Викторович</t>
        </is>
      </c>
      <c r="E21" s="9" t="n">
        <v>9</v>
      </c>
      <c r="F21" s="10" t="n">
        <v>7</v>
      </c>
      <c r="G21" s="10" t="n">
        <v>3</v>
      </c>
      <c r="H21" s="10" t="n">
        <v>0</v>
      </c>
      <c r="I21" s="10" t="n">
        <v>19</v>
      </c>
      <c r="J21" s="10" t="n">
        <v>25.42592259250891</v>
      </c>
      <c r="K21" s="10">
        <f>I21-J21</f>
        <v/>
      </c>
      <c r="L21" s="10" t="n">
        <v>15737</v>
      </c>
      <c r="M21" s="10" t="n">
        <v>25460.17215465677</v>
      </c>
      <c r="N21" s="11">
        <f>L21-M21</f>
        <v/>
      </c>
      <c r="O21" s="9" t="n">
        <v>13</v>
      </c>
      <c r="P21" s="10" t="n">
        <v>11</v>
      </c>
      <c r="Q21" s="10" t="n">
        <v>3</v>
      </c>
      <c r="R21" s="10" t="n">
        <v>0</v>
      </c>
      <c r="S21" s="10" t="n">
        <v>27</v>
      </c>
      <c r="T21" s="10" t="n">
        <v>30.58356432372086</v>
      </c>
      <c r="U21" s="10">
        <f>S21-T21</f>
        <v/>
      </c>
      <c r="V21" s="10" t="n">
        <v>23408.2</v>
      </c>
      <c r="W21" s="10" t="n">
        <v>30591.11088548723</v>
      </c>
      <c r="X21" s="11">
        <f>V21-W21</f>
        <v/>
      </c>
      <c r="Y21" s="9" t="n">
        <v>15</v>
      </c>
      <c r="Z21" s="10" t="n">
        <v>8</v>
      </c>
      <c r="AA21" s="10" t="n">
        <v>2</v>
      </c>
      <c r="AB21" s="10" t="n">
        <v>0</v>
      </c>
      <c r="AC21" s="10" t="n">
        <v>25</v>
      </c>
      <c r="AD21" s="10" t="n">
        <v>30.58356432372086</v>
      </c>
      <c r="AE21" s="10">
        <f>AC21-AD21</f>
        <v/>
      </c>
      <c r="AF21" s="10" t="n">
        <v>23665.25</v>
      </c>
      <c r="AG21" s="10" t="n">
        <v>30591.11088548723</v>
      </c>
      <c r="AH21" s="11">
        <f>AF21-AG21</f>
        <v/>
      </c>
      <c r="AI21" s="9" t="n">
        <v>11</v>
      </c>
      <c r="AJ21" s="10" t="n">
        <v>3</v>
      </c>
      <c r="AK21" s="10" t="n">
        <v>4</v>
      </c>
      <c r="AL21" s="10" t="n">
        <v>0</v>
      </c>
      <c r="AM21" s="10" t="n">
        <v>18</v>
      </c>
      <c r="AN21" s="10" t="n">
        <v>30.58356432372086</v>
      </c>
      <c r="AO21" s="10">
        <f>AM21-AN21</f>
        <v/>
      </c>
      <c r="AP21" s="10" t="n">
        <v>16560</v>
      </c>
      <c r="AQ21" s="10" t="n">
        <v>30591.11088548723</v>
      </c>
      <c r="AR21" s="11">
        <f>AP21-AQ21</f>
        <v/>
      </c>
      <c r="AS21" s="9" t="n">
        <v>9</v>
      </c>
      <c r="AT21" s="10" t="n">
        <v>1</v>
      </c>
      <c r="AU21" s="10" t="n">
        <v>1</v>
      </c>
      <c r="AV21" s="10" t="n">
        <v>0</v>
      </c>
      <c r="AW21" s="10" t="n">
        <v>11</v>
      </c>
      <c r="AX21" s="10" t="n">
        <v>15.82338443632854</v>
      </c>
      <c r="AY21" s="10">
        <f>AW21-AX21</f>
        <v/>
      </c>
      <c r="AZ21" s="10" t="n">
        <v>10911</v>
      </c>
      <c r="BA21" s="10" t="n">
        <v>15966.49518888154</v>
      </c>
      <c r="BB21" s="11">
        <f>AZ21-BA21</f>
        <v/>
      </c>
      <c r="BD21" s="10">
        <f>SUM(J21,T21,AD21,AN21,AX21)</f>
        <v/>
      </c>
      <c r="BE21" s="10">
        <f>SUM(I21,S21,AC21,AM21,AW21)</f>
        <v/>
      </c>
      <c r="BF21" s="10">
        <f>BE21-BD21</f>
        <v/>
      </c>
      <c r="BG21" s="10">
        <f>SUM(M21,W21,AG21,AQ21,BA21)</f>
        <v/>
      </c>
      <c r="BH21" s="10">
        <f>SUM(L21,V21,AF21,AP21,AZ21)</f>
        <v/>
      </c>
      <c r="BI21" s="10">
        <f>BH21-BG21</f>
        <v/>
      </c>
      <c r="BJ21" s="10">
        <f>IFERROR(BH21/30*30,0)</f>
        <v/>
      </c>
    </row>
    <row r="22">
      <c r="A22" s="8" t="n">
        <v>14</v>
      </c>
      <c r="B22" s="8" t="inlineStr">
        <is>
          <t>2026-06-01</t>
        </is>
      </c>
      <c r="C22" s="8" t="inlineStr">
        <is>
          <t>ПТ</t>
        </is>
      </c>
      <c r="D22" s="8" t="inlineStr">
        <is>
          <t>Сафенрейдер Алексей Сергеевич</t>
        </is>
      </c>
      <c r="E22" s="9" t="n">
        <v>2</v>
      </c>
      <c r="F22" s="10" t="n">
        <v>0</v>
      </c>
      <c r="G22" s="10" t="n">
        <v>0</v>
      </c>
      <c r="H22" s="10" t="n">
        <v>0</v>
      </c>
      <c r="I22" s="10" t="n">
        <v>2</v>
      </c>
      <c r="J22" s="10" t="n">
        <v>3.823447006392317</v>
      </c>
      <c r="K22" s="10">
        <f>I22-J22</f>
        <v/>
      </c>
      <c r="L22" s="10" t="n">
        <v>2025</v>
      </c>
      <c r="M22" s="10" t="n">
        <v>3861.07715858909</v>
      </c>
      <c r="N22" s="11">
        <f>L22-M22</f>
        <v/>
      </c>
      <c r="O22" s="9" t="n">
        <v>2</v>
      </c>
      <c r="P22" s="10" t="n">
        <v>0</v>
      </c>
      <c r="Q22" s="10" t="n">
        <v>0</v>
      </c>
      <c r="R22" s="10" t="n">
        <v>0</v>
      </c>
      <c r="S22" s="10" t="n">
        <v>2</v>
      </c>
      <c r="T22" s="10" t="n">
        <v>4.599032229130956</v>
      </c>
      <c r="U22" s="10">
        <f>S22-T22</f>
        <v/>
      </c>
      <c r="V22" s="10" t="n">
        <v>2025</v>
      </c>
      <c r="W22" s="10" t="n">
        <v>4639.192491642958</v>
      </c>
      <c r="X22" s="11">
        <f>V22-W22</f>
        <v/>
      </c>
      <c r="Y22" s="9" t="n">
        <v>1</v>
      </c>
      <c r="Z22" s="10" t="n">
        <v>0</v>
      </c>
      <c r="AA22" s="10" t="n">
        <v>0</v>
      </c>
      <c r="AB22" s="10" t="n">
        <v>0</v>
      </c>
      <c r="AC22" s="10" t="n">
        <v>1</v>
      </c>
      <c r="AD22" s="10" t="n">
        <v>4.599032229130956</v>
      </c>
      <c r="AE22" s="10">
        <f>AC22-AD22</f>
        <v/>
      </c>
      <c r="AF22" s="10" t="n">
        <v>1290</v>
      </c>
      <c r="AG22" s="10" t="n">
        <v>4639.192491642958</v>
      </c>
      <c r="AH22" s="11">
        <f>AF22-AG22</f>
        <v/>
      </c>
      <c r="AI22" s="9" t="n">
        <v>1</v>
      </c>
      <c r="AJ22" s="10" t="n">
        <v>0</v>
      </c>
      <c r="AK22" s="10" t="n">
        <v>1</v>
      </c>
      <c r="AL22" s="10" t="n">
        <v>0</v>
      </c>
      <c r="AM22" s="10" t="n">
        <v>2</v>
      </c>
      <c r="AN22" s="10" t="n">
        <v>4.599032229130956</v>
      </c>
      <c r="AO22" s="10">
        <f>AM22-AN22</f>
        <v/>
      </c>
      <c r="AP22" s="10" t="n">
        <v>1290</v>
      </c>
      <c r="AQ22" s="10" t="n">
        <v>4639.192491642958</v>
      </c>
      <c r="AR22" s="11">
        <f>AP22-AQ22</f>
        <v/>
      </c>
      <c r="AS22" s="9" t="n">
        <v>0</v>
      </c>
      <c r="AT22" s="10" t="n">
        <v>0</v>
      </c>
      <c r="AU22" s="10" t="n">
        <v>0</v>
      </c>
      <c r="AV22" s="10" t="n">
        <v>0</v>
      </c>
      <c r="AW22" s="10" t="n">
        <v>0</v>
      </c>
      <c r="AX22" s="10" t="n">
        <v>2.379456306214817</v>
      </c>
      <c r="AY22" s="10">
        <f>AW22-AX22</f>
        <v/>
      </c>
      <c r="AZ22" s="10" t="n">
        <v>0</v>
      </c>
      <c r="BA22" s="10" t="n">
        <v>2421.345366482035</v>
      </c>
      <c r="BB22" s="11">
        <f>AZ22-BA22</f>
        <v/>
      </c>
      <c r="BD22" s="10">
        <f>SUM(J22,T22,AD22,AN22,AX22)</f>
        <v/>
      </c>
      <c r="BE22" s="10">
        <f>SUM(I22,S22,AC22,AM22,AW22)</f>
        <v/>
      </c>
      <c r="BF22" s="10">
        <f>BE22-BD22</f>
        <v/>
      </c>
      <c r="BG22" s="10">
        <f>SUM(M22,W22,AG22,AQ22,BA22)</f>
        <v/>
      </c>
      <c r="BH22" s="10">
        <f>SUM(L22,V22,AF22,AP22,AZ22)</f>
        <v/>
      </c>
      <c r="BI22" s="10">
        <f>BH22-BG22</f>
        <v/>
      </c>
      <c r="BJ22" s="10">
        <f>IFERROR(BH22/30*30,0)</f>
        <v/>
      </c>
    </row>
    <row r="23">
      <c r="A23" s="8" t="n">
        <v>15</v>
      </c>
      <c r="B23" s="8" t="inlineStr"/>
      <c r="C23" s="8" t="inlineStr">
        <is>
          <t>Вне плана</t>
        </is>
      </c>
      <c r="D23" s="8" t="inlineStr">
        <is>
          <t>Цыбульская Юлия Сергеевна</t>
        </is>
      </c>
      <c r="E23" s="9" t="n">
        <v>0</v>
      </c>
      <c r="F23" s="10" t="n">
        <v>0</v>
      </c>
      <c r="G23" s="10" t="n">
        <v>0</v>
      </c>
      <c r="H23" s="10" t="n">
        <v>0</v>
      </c>
      <c r="I23" s="10" t="n">
        <v>0</v>
      </c>
      <c r="J23" s="10" t="n">
        <v>0</v>
      </c>
      <c r="K23" s="10">
        <f>I23-J23</f>
        <v/>
      </c>
      <c r="L23" s="10" t="n">
        <v>0</v>
      </c>
      <c r="M23" s="10" t="n">
        <v>0</v>
      </c>
      <c r="N23" s="11">
        <f>L23-M23</f>
        <v/>
      </c>
      <c r="O23" s="9" t="n">
        <v>0</v>
      </c>
      <c r="P23" s="10" t="n">
        <v>0</v>
      </c>
      <c r="Q23" s="10" t="n">
        <v>0</v>
      </c>
      <c r="R23" s="10" t="n">
        <v>0</v>
      </c>
      <c r="S23" s="10" t="n">
        <v>0</v>
      </c>
      <c r="T23" s="10" t="n">
        <v>0</v>
      </c>
      <c r="U23" s="10">
        <f>S23-T23</f>
        <v/>
      </c>
      <c r="V23" s="10" t="n">
        <v>0</v>
      </c>
      <c r="W23" s="10" t="n">
        <v>0</v>
      </c>
      <c r="X23" s="11">
        <f>V23-W23</f>
        <v/>
      </c>
      <c r="Y23" s="9" t="n">
        <v>0</v>
      </c>
      <c r="Z23" s="10" t="n">
        <v>0</v>
      </c>
      <c r="AA23" s="10" t="n">
        <v>4</v>
      </c>
      <c r="AB23" s="10" t="n">
        <v>0</v>
      </c>
      <c r="AC23" s="10" t="n">
        <v>4</v>
      </c>
      <c r="AD23" s="10" t="n">
        <v>0</v>
      </c>
      <c r="AE23" s="10">
        <f>AC23-AD23</f>
        <v/>
      </c>
      <c r="AF23" s="10" t="n">
        <v>0</v>
      </c>
      <c r="AG23" s="10" t="n">
        <v>0</v>
      </c>
      <c r="AH23" s="11">
        <f>AF23-AG23</f>
        <v/>
      </c>
      <c r="AI23" s="9" t="n">
        <v>0</v>
      </c>
      <c r="AJ23" s="10" t="n">
        <v>0</v>
      </c>
      <c r="AK23" s="10" t="n">
        <v>2</v>
      </c>
      <c r="AL23" s="10" t="n">
        <v>0</v>
      </c>
      <c r="AM23" s="10" t="n">
        <v>2</v>
      </c>
      <c r="AN23" s="10" t="n">
        <v>0</v>
      </c>
      <c r="AO23" s="10">
        <f>AM23-AN23</f>
        <v/>
      </c>
      <c r="AP23" s="10" t="n">
        <v>0</v>
      </c>
      <c r="AQ23" s="10" t="n">
        <v>0</v>
      </c>
      <c r="AR23" s="11">
        <f>AP23-AQ23</f>
        <v/>
      </c>
      <c r="AS23" s="9" t="n">
        <v>0</v>
      </c>
      <c r="AT23" s="10" t="n">
        <v>0</v>
      </c>
      <c r="AU23" s="10" t="n">
        <v>4</v>
      </c>
      <c r="AV23" s="10" t="n">
        <v>0</v>
      </c>
      <c r="AW23" s="10" t="n">
        <v>4</v>
      </c>
      <c r="AX23" s="10" t="n">
        <v>0</v>
      </c>
      <c r="AY23" s="10">
        <f>AW23-AX23</f>
        <v/>
      </c>
      <c r="AZ23" s="10" t="n">
        <v>0</v>
      </c>
      <c r="BA23" s="10" t="n">
        <v>0</v>
      </c>
      <c r="BB23" s="11">
        <f>AZ23-BA23</f>
        <v/>
      </c>
      <c r="BD23" s="10">
        <f>SUM(J23,T23,AD23,AN23,AX23)</f>
        <v/>
      </c>
      <c r="BE23" s="10">
        <f>SUM(I23,S23,AC23,AM23,AW23)</f>
        <v/>
      </c>
      <c r="BF23" s="10">
        <f>BE23-BD23</f>
        <v/>
      </c>
      <c r="BG23" s="10">
        <f>SUM(M23,W23,AG23,AQ23,BA23)</f>
        <v/>
      </c>
      <c r="BH23" s="10">
        <f>SUM(L23,V23,AF23,AP23,AZ23)</f>
        <v/>
      </c>
      <c r="BI23" s="10">
        <f>BH23-BG23</f>
        <v/>
      </c>
      <c r="BJ23" s="10">
        <f>IFERROR(BH23/30*30,0)</f>
        <v/>
      </c>
    </row>
    <row r="24">
      <c r="A24" s="8" t="n">
        <v>16</v>
      </c>
      <c r="B24" s="8" t="inlineStr">
        <is>
          <t>2026-06-01</t>
        </is>
      </c>
      <c r="C24" s="8" t="inlineStr">
        <is>
          <t>МТ</t>
        </is>
      </c>
      <c r="D24" s="8" t="inlineStr">
        <is>
          <t>Чертыков Максим Васильевич</t>
        </is>
      </c>
      <c r="E24" s="9" t="n">
        <v>4</v>
      </c>
      <c r="F24" s="10" t="n">
        <v>0</v>
      </c>
      <c r="G24" s="10" t="n">
        <v>1</v>
      </c>
      <c r="H24" s="10" t="n">
        <v>0</v>
      </c>
      <c r="I24" s="10" t="n">
        <v>5</v>
      </c>
      <c r="J24" s="10" t="n">
        <v>5.352825808949244</v>
      </c>
      <c r="K24" s="10">
        <f>I24-J24</f>
        <v/>
      </c>
      <c r="L24" s="10" t="n">
        <v>4851</v>
      </c>
      <c r="M24" s="10" t="n">
        <v>5982.758171477154</v>
      </c>
      <c r="N24" s="11">
        <f>L24-M24</f>
        <v/>
      </c>
      <c r="O24" s="9" t="n">
        <v>4</v>
      </c>
      <c r="P24" s="10" t="n">
        <v>0</v>
      </c>
      <c r="Q24" s="10" t="n">
        <v>0</v>
      </c>
      <c r="R24" s="10" t="n">
        <v>0</v>
      </c>
      <c r="S24" s="10" t="n">
        <v>4</v>
      </c>
      <c r="T24" s="10" t="n">
        <v>6.438645120783338</v>
      </c>
      <c r="U24" s="10">
        <f>S24-T24</f>
        <v/>
      </c>
      <c r="V24" s="10" t="n">
        <v>4851</v>
      </c>
      <c r="W24" s="10" t="n">
        <v>7188.451732100227</v>
      </c>
      <c r="X24" s="11">
        <f>V24-W24</f>
        <v/>
      </c>
      <c r="Y24" s="9" t="n">
        <v>6</v>
      </c>
      <c r="Z24" s="10" t="n">
        <v>0</v>
      </c>
      <c r="AA24" s="10" t="n">
        <v>0</v>
      </c>
      <c r="AB24" s="10" t="n">
        <v>0</v>
      </c>
      <c r="AC24" s="10" t="n">
        <v>6</v>
      </c>
      <c r="AD24" s="10" t="n">
        <v>6.438645120783338</v>
      </c>
      <c r="AE24" s="10">
        <f>AC24-AD24</f>
        <v/>
      </c>
      <c r="AF24" s="10" t="n">
        <v>7537</v>
      </c>
      <c r="AG24" s="10" t="n">
        <v>7188.451732100227</v>
      </c>
      <c r="AH24" s="11">
        <f>AF24-AG24</f>
        <v/>
      </c>
      <c r="AI24" s="9" t="n">
        <v>4</v>
      </c>
      <c r="AJ24" s="10" t="n">
        <v>0</v>
      </c>
      <c r="AK24" s="10" t="n">
        <v>0</v>
      </c>
      <c r="AL24" s="10" t="n">
        <v>0</v>
      </c>
      <c r="AM24" s="10" t="n">
        <v>4</v>
      </c>
      <c r="AN24" s="10" t="n">
        <v>6.438645120783338</v>
      </c>
      <c r="AO24" s="10">
        <f>AM24-AN24</f>
        <v/>
      </c>
      <c r="AP24" s="10" t="n">
        <v>5250.75</v>
      </c>
      <c r="AQ24" s="10" t="n">
        <v>7188.451732100227</v>
      </c>
      <c r="AR24" s="11">
        <f>AP24-AQ24</f>
        <v/>
      </c>
      <c r="AS24" s="9" t="n">
        <v>3</v>
      </c>
      <c r="AT24" s="10" t="n">
        <v>0</v>
      </c>
      <c r="AU24" s="10" t="n">
        <v>0</v>
      </c>
      <c r="AV24" s="10" t="n">
        <v>0</v>
      </c>
      <c r="AW24" s="10" t="n">
        <v>3</v>
      </c>
      <c r="AX24" s="10" t="n">
        <v>3.331238828700744</v>
      </c>
      <c r="AY24" s="10">
        <f>AW24-AX24</f>
        <v/>
      </c>
      <c r="AZ24" s="10" t="n">
        <v>3740.75</v>
      </c>
      <c r="BA24" s="10" t="n">
        <v>3751.886632222163</v>
      </c>
      <c r="BB24" s="11">
        <f>AZ24-BA24</f>
        <v/>
      </c>
      <c r="BD24" s="10">
        <f>SUM(J24,T24,AD24,AN24,AX24)</f>
        <v/>
      </c>
      <c r="BE24" s="10">
        <f>SUM(I24,S24,AC24,AM24,AW24)</f>
        <v/>
      </c>
      <c r="BF24" s="10">
        <f>BE24-BD24</f>
        <v/>
      </c>
      <c r="BG24" s="10">
        <f>SUM(M24,W24,AG24,AQ24,BA24)</f>
        <v/>
      </c>
      <c r="BH24" s="10">
        <f>SUM(L24,V24,AF24,AP24,AZ24)</f>
        <v/>
      </c>
      <c r="BI24" s="10">
        <f>BH24-BG24</f>
        <v/>
      </c>
      <c r="BJ24" s="10">
        <f>IFERROR(BH24/30*30,0)</f>
        <v/>
      </c>
    </row>
    <row r="25">
      <c r="A25" s="7" t="n"/>
      <c r="B25" s="7" t="n"/>
      <c r="C25" s="7" t="n"/>
      <c r="D25" s="7" t="inlineStr">
        <is>
          <t>Итого ТРЕНАЖЕРНЫЙ ЗАЛ</t>
        </is>
      </c>
      <c r="E25" s="12">
        <f>SUM(E15:E24)</f>
        <v/>
      </c>
      <c r="F25" s="13">
        <f>SUM(F15:F24)</f>
        <v/>
      </c>
      <c r="G25" s="13">
        <f>SUM(G15:G24)</f>
        <v/>
      </c>
      <c r="H25" s="13">
        <f>SUM(H15:H24)</f>
        <v/>
      </c>
      <c r="I25" s="13">
        <f>SUM(I15:I24)</f>
        <v/>
      </c>
      <c r="J25" s="13">
        <f>SUM(J15:J24)</f>
        <v/>
      </c>
      <c r="K25" s="13">
        <f>SUM(K15:K24)</f>
        <v/>
      </c>
      <c r="L25" s="13">
        <f>SUM(L15:L24)</f>
        <v/>
      </c>
      <c r="M25" s="13">
        <f>SUM(M15:M24)</f>
        <v/>
      </c>
      <c r="N25" s="14">
        <f>SUM(N15:N24)</f>
        <v/>
      </c>
      <c r="O25" s="12">
        <f>SUM(O15:O24)</f>
        <v/>
      </c>
      <c r="P25" s="13">
        <f>SUM(P15:P24)</f>
        <v/>
      </c>
      <c r="Q25" s="13">
        <f>SUM(Q15:Q24)</f>
        <v/>
      </c>
      <c r="R25" s="13">
        <f>SUM(R15:R24)</f>
        <v/>
      </c>
      <c r="S25" s="13">
        <f>SUM(S15:S24)</f>
        <v/>
      </c>
      <c r="T25" s="13">
        <f>SUM(T15:T24)</f>
        <v/>
      </c>
      <c r="U25" s="13">
        <f>SUM(U15:U24)</f>
        <v/>
      </c>
      <c r="V25" s="13">
        <f>SUM(V15:V24)</f>
        <v/>
      </c>
      <c r="W25" s="13">
        <f>SUM(W15:W24)</f>
        <v/>
      </c>
      <c r="X25" s="14">
        <f>SUM(X15:X24)</f>
        <v/>
      </c>
      <c r="Y25" s="12">
        <f>SUM(Y15:Y24)</f>
        <v/>
      </c>
      <c r="Z25" s="13">
        <f>SUM(Z15:Z24)</f>
        <v/>
      </c>
      <c r="AA25" s="13">
        <f>SUM(AA15:AA24)</f>
        <v/>
      </c>
      <c r="AB25" s="13">
        <f>SUM(AB15:AB24)</f>
        <v/>
      </c>
      <c r="AC25" s="13">
        <f>SUM(AC15:AC24)</f>
        <v/>
      </c>
      <c r="AD25" s="13">
        <f>SUM(AD15:AD24)</f>
        <v/>
      </c>
      <c r="AE25" s="13">
        <f>SUM(AE15:AE24)</f>
        <v/>
      </c>
      <c r="AF25" s="13">
        <f>SUM(AF15:AF24)</f>
        <v/>
      </c>
      <c r="AG25" s="13">
        <f>SUM(AG15:AG24)</f>
        <v/>
      </c>
      <c r="AH25" s="14">
        <f>SUM(AH15:AH24)</f>
        <v/>
      </c>
      <c r="AI25" s="12">
        <f>SUM(AI15:AI24)</f>
        <v/>
      </c>
      <c r="AJ25" s="13">
        <f>SUM(AJ15:AJ24)</f>
        <v/>
      </c>
      <c r="AK25" s="13">
        <f>SUM(AK15:AK24)</f>
        <v/>
      </c>
      <c r="AL25" s="13">
        <f>SUM(AL15:AL24)</f>
        <v/>
      </c>
      <c r="AM25" s="13">
        <f>SUM(AM15:AM24)</f>
        <v/>
      </c>
      <c r="AN25" s="13">
        <f>SUM(AN15:AN24)</f>
        <v/>
      </c>
      <c r="AO25" s="13">
        <f>SUM(AO15:AO24)</f>
        <v/>
      </c>
      <c r="AP25" s="13">
        <f>SUM(AP15:AP24)</f>
        <v/>
      </c>
      <c r="AQ25" s="13">
        <f>SUM(AQ15:AQ24)</f>
        <v/>
      </c>
      <c r="AR25" s="14">
        <f>SUM(AR15:AR24)</f>
        <v/>
      </c>
      <c r="AS25" s="12">
        <f>SUM(AS15:AS24)</f>
        <v/>
      </c>
      <c r="AT25" s="13">
        <f>SUM(AT15:AT24)</f>
        <v/>
      </c>
      <c r="AU25" s="13">
        <f>SUM(AU15:AU24)</f>
        <v/>
      </c>
      <c r="AV25" s="13">
        <f>SUM(AV15:AV24)</f>
        <v/>
      </c>
      <c r="AW25" s="13">
        <f>SUM(AW15:AW24)</f>
        <v/>
      </c>
      <c r="AX25" s="13">
        <f>SUM(AX15:AX24)</f>
        <v/>
      </c>
      <c r="AY25" s="13">
        <f>SUM(AY15:AY24)</f>
        <v/>
      </c>
      <c r="AZ25" s="13">
        <f>SUM(AZ15:AZ24)</f>
        <v/>
      </c>
      <c r="BA25" s="13">
        <f>SUM(BA15:BA24)</f>
        <v/>
      </c>
      <c r="BB25" s="14">
        <f>SUM(BB15:BB24)</f>
        <v/>
      </c>
      <c r="BC25" s="7">
        <f>SUM(BC15:BC24)</f>
        <v/>
      </c>
      <c r="BD25" s="13">
        <f>SUM(BD15:BD24)</f>
        <v/>
      </c>
      <c r="BE25" s="13">
        <f>SUM(BE15:BE24)</f>
        <v/>
      </c>
      <c r="BF25" s="13">
        <f>BE25-BD25</f>
        <v/>
      </c>
      <c r="BG25" s="13">
        <f>SUM(BG15:BG24)</f>
        <v/>
      </c>
      <c r="BH25" s="13">
        <f>SUM(BH15:BH24)</f>
        <v/>
      </c>
      <c r="BI25" s="13">
        <f>BH25-BG25</f>
        <v/>
      </c>
      <c r="BJ25" s="13">
        <f>IFERROR(BH25/30*30,0)</f>
        <v/>
      </c>
    </row>
    <row r="27">
      <c r="A27" s="7" t="n"/>
      <c r="B27" s="7" t="n"/>
      <c r="C27" s="7" t="n"/>
      <c r="D27" s="7" t="inlineStr">
        <is>
          <t>ГРУППОВЫЕ ПРОГРАММЫ</t>
        </is>
      </c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 t="n"/>
      <c r="O27" s="7" t="n"/>
      <c r="P27" s="7" t="n"/>
      <c r="Q27" s="7" t="n"/>
      <c r="R27" s="7" t="n"/>
      <c r="S27" s="7" t="n"/>
      <c r="T27" s="7" t="n"/>
      <c r="U27" s="7" t="n"/>
      <c r="V27" s="7" t="n"/>
      <c r="W27" s="7" t="n"/>
      <c r="X27" s="7" t="n"/>
      <c r="Y27" s="7" t="n"/>
      <c r="Z27" s="7" t="n"/>
      <c r="AA27" s="7" t="n"/>
      <c r="AB27" s="7" t="n"/>
      <c r="AC27" s="7" t="n"/>
      <c r="AD27" s="7" t="n"/>
      <c r="AE27" s="7" t="n"/>
      <c r="AF27" s="7" t="n"/>
      <c r="AG27" s="7" t="n"/>
      <c r="AH27" s="7" t="n"/>
      <c r="AI27" s="7" t="n"/>
      <c r="AJ27" s="7" t="n"/>
      <c r="AK27" s="7" t="n"/>
      <c r="AL27" s="7" t="n"/>
      <c r="AM27" s="7" t="n"/>
      <c r="AN27" s="7" t="n"/>
      <c r="AO27" s="7" t="n"/>
      <c r="AP27" s="7" t="n"/>
      <c r="AQ27" s="7" t="n"/>
      <c r="AR27" s="7" t="n"/>
      <c r="AS27" s="7" t="n"/>
      <c r="AT27" s="7" t="n"/>
      <c r="AU27" s="7" t="n"/>
      <c r="AV27" s="7" t="n"/>
      <c r="AW27" s="7" t="n"/>
      <c r="AX27" s="7" t="n"/>
      <c r="AY27" s="7" t="n"/>
      <c r="AZ27" s="7" t="n"/>
      <c r="BA27" s="7" t="n"/>
      <c r="BB27" s="7" t="n"/>
      <c r="BC27" s="7" t="n"/>
      <c r="BD27" s="7" t="n"/>
      <c r="BE27" s="7" t="n"/>
      <c r="BF27" s="7" t="n"/>
      <c r="BG27" s="7" t="n"/>
      <c r="BH27" s="7" t="n"/>
      <c r="BI27" s="7" t="n"/>
      <c r="BJ27" s="7" t="n"/>
    </row>
    <row r="28">
      <c r="A28" s="8" t="n">
        <v>17</v>
      </c>
      <c r="B28" s="8" t="inlineStr">
        <is>
          <t>2026-06-01</t>
        </is>
      </c>
      <c r="C28" s="8" t="inlineStr">
        <is>
          <t>ТВК</t>
        </is>
      </c>
      <c r="D28" s="8" t="inlineStr">
        <is>
          <t>Вдовина Вера Юрьевна</t>
        </is>
      </c>
      <c r="E28" s="9" t="n">
        <v>29</v>
      </c>
      <c r="F28" s="10" t="n">
        <v>0</v>
      </c>
      <c r="G28" s="10" t="n">
        <v>0</v>
      </c>
      <c r="H28" s="10" t="n">
        <v>0</v>
      </c>
      <c r="I28" s="10" t="n">
        <v>29</v>
      </c>
      <c r="J28" s="10" t="n">
        <v>19.88192443324005</v>
      </c>
      <c r="K28" s="10">
        <f>I28-J28</f>
        <v/>
      </c>
      <c r="L28" s="10" t="n">
        <v>51520.75</v>
      </c>
      <c r="M28" s="10" t="n">
        <v>33239.66920191301</v>
      </c>
      <c r="N28" s="11">
        <f>L28-M28</f>
        <v/>
      </c>
      <c r="O28" s="9" t="n">
        <v>33</v>
      </c>
      <c r="P28" s="10" t="n">
        <v>0</v>
      </c>
      <c r="Q28" s="10" t="n">
        <v>0</v>
      </c>
      <c r="R28" s="10" t="n">
        <v>0</v>
      </c>
      <c r="S28" s="10" t="n">
        <v>33</v>
      </c>
      <c r="T28" s="10" t="n">
        <v>23.91496759148097</v>
      </c>
      <c r="U28" s="10">
        <f>S28-T28</f>
        <v/>
      </c>
      <c r="V28" s="10" t="n">
        <v>57625.75</v>
      </c>
      <c r="W28" s="10" t="n">
        <v>39938.39476716388</v>
      </c>
      <c r="X28" s="11">
        <f>V28-W28</f>
        <v/>
      </c>
      <c r="Y28" s="9" t="n">
        <v>26</v>
      </c>
      <c r="Z28" s="10" t="n">
        <v>0</v>
      </c>
      <c r="AA28" s="10" t="n">
        <v>0</v>
      </c>
      <c r="AB28" s="10" t="n">
        <v>0</v>
      </c>
      <c r="AC28" s="10" t="n">
        <v>26</v>
      </c>
      <c r="AD28" s="10" t="n">
        <v>23.91496759148097</v>
      </c>
      <c r="AE28" s="10">
        <f>AC28-AD28</f>
        <v/>
      </c>
      <c r="AF28" s="10" t="n">
        <v>44677.25</v>
      </c>
      <c r="AG28" s="10" t="n">
        <v>39938.39476716388</v>
      </c>
      <c r="AH28" s="11">
        <f>AF28-AG28</f>
        <v/>
      </c>
      <c r="AI28" s="9" t="n">
        <v>30</v>
      </c>
      <c r="AJ28" s="10" t="n">
        <v>0</v>
      </c>
      <c r="AK28" s="10" t="n">
        <v>0</v>
      </c>
      <c r="AL28" s="10" t="n">
        <v>0</v>
      </c>
      <c r="AM28" s="10" t="n">
        <v>30</v>
      </c>
      <c r="AN28" s="10" t="n">
        <v>23.91496759148097</v>
      </c>
      <c r="AO28" s="10">
        <f>AM28-AN28</f>
        <v/>
      </c>
      <c r="AP28" s="10" t="n">
        <v>50249.75</v>
      </c>
      <c r="AQ28" s="10" t="n">
        <v>39938.39476716388</v>
      </c>
      <c r="AR28" s="11">
        <f>AP28-AQ28</f>
        <v/>
      </c>
      <c r="AS28" s="9" t="n">
        <v>12</v>
      </c>
      <c r="AT28" s="10" t="n">
        <v>0</v>
      </c>
      <c r="AU28" s="10" t="n">
        <v>0</v>
      </c>
      <c r="AV28" s="10" t="n">
        <v>0</v>
      </c>
      <c r="AW28" s="10" t="n">
        <v>12</v>
      </c>
      <c r="AX28" s="10" t="n">
        <v>12.37317279231705</v>
      </c>
      <c r="AY28" s="10">
        <f>AW28-AX28</f>
        <v/>
      </c>
      <c r="AZ28" s="10" t="n">
        <v>21017.5</v>
      </c>
      <c r="BA28" s="10" t="n">
        <v>20845.14649659534</v>
      </c>
      <c r="BB28" s="11">
        <f>AZ28-BA28</f>
        <v/>
      </c>
      <c r="BD28" s="10">
        <f>SUM(J28,T28,AD28,AN28,AX28)</f>
        <v/>
      </c>
      <c r="BE28" s="10">
        <f>SUM(I28,S28,AC28,AM28,AW28)</f>
        <v/>
      </c>
      <c r="BF28" s="10">
        <f>BE28-BD28</f>
        <v/>
      </c>
      <c r="BG28" s="10">
        <f>SUM(M28,W28,AG28,AQ28,BA28)</f>
        <v/>
      </c>
      <c r="BH28" s="10">
        <f>SUM(L28,V28,AF28,AP28,AZ28)</f>
        <v/>
      </c>
      <c r="BI28" s="10">
        <f>BH28-BG28</f>
        <v/>
      </c>
      <c r="BJ28" s="10">
        <f>IFERROR(BH28/30*30,0)</f>
        <v/>
      </c>
    </row>
    <row r="29">
      <c r="A29" s="8" t="n">
        <v>18</v>
      </c>
      <c r="B29" s="8" t="inlineStr">
        <is>
          <t>2026-06-01</t>
        </is>
      </c>
      <c r="C29" s="8" t="inlineStr">
        <is>
          <t>Эксперт</t>
        </is>
      </c>
      <c r="D29" s="8" t="inlineStr">
        <is>
          <t>Носонова Елена Валерьевна</t>
        </is>
      </c>
      <c r="E29" s="9" t="n">
        <v>11</v>
      </c>
      <c r="F29" s="10" t="n">
        <v>0</v>
      </c>
      <c r="G29" s="10" t="n">
        <v>0</v>
      </c>
      <c r="H29" s="10" t="n">
        <v>0</v>
      </c>
      <c r="I29" s="10" t="n">
        <v>11</v>
      </c>
      <c r="J29" s="10" t="n">
        <v>12.23503042045541</v>
      </c>
      <c r="K29" s="10">
        <f>I29-J29</f>
        <v/>
      </c>
      <c r="L29" s="10" t="n">
        <v>18794.75</v>
      </c>
      <c r="M29" s="10" t="n">
        <v>23319.37689840935</v>
      </c>
      <c r="N29" s="11">
        <f>L29-M29</f>
        <v/>
      </c>
      <c r="O29" s="9" t="n">
        <v>18</v>
      </c>
      <c r="P29" s="10" t="n">
        <v>0</v>
      </c>
      <c r="Q29" s="10" t="n">
        <v>0</v>
      </c>
      <c r="R29" s="10" t="n">
        <v>0</v>
      </c>
      <c r="S29" s="10" t="n">
        <v>18</v>
      </c>
      <c r="T29" s="10" t="n">
        <v>14.71690313321906</v>
      </c>
      <c r="U29" s="10">
        <f>S29-T29</f>
        <v/>
      </c>
      <c r="V29" s="10" t="n">
        <v>38026.25</v>
      </c>
      <c r="W29" s="10" t="n">
        <v>28018.88534556638</v>
      </c>
      <c r="X29" s="11">
        <f>V29-W29</f>
        <v/>
      </c>
      <c r="Y29" s="9" t="n">
        <v>2</v>
      </c>
      <c r="Z29" s="10" t="n">
        <v>0</v>
      </c>
      <c r="AA29" s="10" t="n">
        <v>0</v>
      </c>
      <c r="AB29" s="10" t="n">
        <v>0</v>
      </c>
      <c r="AC29" s="10" t="n">
        <v>2</v>
      </c>
      <c r="AD29" s="10" t="n">
        <v>14.71690313321906</v>
      </c>
      <c r="AE29" s="10">
        <f>AC29-AD29</f>
        <v/>
      </c>
      <c r="AF29" s="10" t="n">
        <v>5260</v>
      </c>
      <c r="AG29" s="10" t="n">
        <v>28018.88534556638</v>
      </c>
      <c r="AH29" s="11">
        <f>AF29-AG29</f>
        <v/>
      </c>
      <c r="AI29" s="9" t="n">
        <v>8</v>
      </c>
      <c r="AJ29" s="10" t="n">
        <v>0</v>
      </c>
      <c r="AK29" s="10" t="n">
        <v>0</v>
      </c>
      <c r="AL29" s="10" t="n">
        <v>0</v>
      </c>
      <c r="AM29" s="10" t="n">
        <v>8</v>
      </c>
      <c r="AN29" s="10" t="n">
        <v>14.71690313321906</v>
      </c>
      <c r="AO29" s="10">
        <f>AM29-AN29</f>
        <v/>
      </c>
      <c r="AP29" s="10" t="n">
        <v>15583.75</v>
      </c>
      <c r="AQ29" s="10" t="n">
        <v>28018.88534556638</v>
      </c>
      <c r="AR29" s="11">
        <f>AP29-AQ29</f>
        <v/>
      </c>
      <c r="AS29" s="9" t="n">
        <v>10</v>
      </c>
      <c r="AT29" s="10" t="n">
        <v>0</v>
      </c>
      <c r="AU29" s="10" t="n">
        <v>0</v>
      </c>
      <c r="AV29" s="10" t="n">
        <v>0</v>
      </c>
      <c r="AW29" s="10" t="n">
        <v>10</v>
      </c>
      <c r="AX29" s="10" t="n">
        <v>7.614260179887416</v>
      </c>
      <c r="AY29" s="10">
        <f>AW29-AX29</f>
        <v/>
      </c>
      <c r="AZ29" s="10" t="n">
        <v>22858.75</v>
      </c>
      <c r="BA29" s="10" t="n">
        <v>14623.9670648915</v>
      </c>
      <c r="BB29" s="11">
        <f>AZ29-BA29</f>
        <v/>
      </c>
      <c r="BD29" s="10">
        <f>SUM(J29,T29,AD29,AN29,AX29)</f>
        <v/>
      </c>
      <c r="BE29" s="10">
        <f>SUM(I29,S29,AC29,AM29,AW29)</f>
        <v/>
      </c>
      <c r="BF29" s="10">
        <f>BE29-BD29</f>
        <v/>
      </c>
      <c r="BG29" s="10">
        <f>SUM(M29,W29,AG29,AQ29,BA29)</f>
        <v/>
      </c>
      <c r="BH29" s="10">
        <f>SUM(L29,V29,AF29,AP29,AZ29)</f>
        <v/>
      </c>
      <c r="BI29" s="10">
        <f>BH29-BG29</f>
        <v/>
      </c>
      <c r="BJ29" s="10">
        <f>IFERROR(BH29/30*30,0)</f>
        <v/>
      </c>
    </row>
    <row r="30">
      <c r="A30" s="8" t="n">
        <v>19</v>
      </c>
      <c r="B30" s="8" t="inlineStr">
        <is>
          <t>2026-06-01</t>
        </is>
      </c>
      <c r="C30" s="8" t="inlineStr">
        <is>
          <t>МТ</t>
        </is>
      </c>
      <c r="D30" s="8" t="inlineStr">
        <is>
          <t>Поминова Анна Анатольевна</t>
        </is>
      </c>
      <c r="E30" s="9" t="n">
        <v>2</v>
      </c>
      <c r="F30" s="10" t="n">
        <v>1</v>
      </c>
      <c r="G30" s="10" t="n">
        <v>1</v>
      </c>
      <c r="H30" s="10" t="n">
        <v>0</v>
      </c>
      <c r="I30" s="10" t="n">
        <v>4</v>
      </c>
      <c r="J30" s="10" t="n">
        <v>2.676412904474622</v>
      </c>
      <c r="K30" s="10">
        <f>I30-J30</f>
        <v/>
      </c>
      <c r="L30" s="10" t="n">
        <v>3631.25</v>
      </c>
      <c r="M30" s="10" t="n">
        <v>2714.222557027974</v>
      </c>
      <c r="N30" s="11">
        <f>L30-M30</f>
        <v/>
      </c>
      <c r="O30" s="9" t="n">
        <v>4</v>
      </c>
      <c r="P30" s="10" t="n">
        <v>0</v>
      </c>
      <c r="Q30" s="10" t="n">
        <v>2</v>
      </c>
      <c r="R30" s="10" t="n">
        <v>0</v>
      </c>
      <c r="S30" s="10" t="n">
        <v>6</v>
      </c>
      <c r="T30" s="10" t="n">
        <v>3.219322560391669</v>
      </c>
      <c r="U30" s="10">
        <f>S30-T30</f>
        <v/>
      </c>
      <c r="V30" s="10" t="n">
        <v>5640</v>
      </c>
      <c r="W30" s="10" t="n">
        <v>3261.214523828218</v>
      </c>
      <c r="X30" s="11">
        <f>V30-W30</f>
        <v/>
      </c>
      <c r="Y30" s="9" t="n">
        <v>5</v>
      </c>
      <c r="Z30" s="10" t="n">
        <v>1</v>
      </c>
      <c r="AA30" s="10" t="n">
        <v>2</v>
      </c>
      <c r="AB30" s="10" t="n">
        <v>0</v>
      </c>
      <c r="AC30" s="10" t="n">
        <v>8</v>
      </c>
      <c r="AD30" s="10" t="n">
        <v>3.219322560391669</v>
      </c>
      <c r="AE30" s="10">
        <f>AC30-AD30</f>
        <v/>
      </c>
      <c r="AF30" s="10" t="n">
        <v>8197.5</v>
      </c>
      <c r="AG30" s="10" t="n">
        <v>3261.214523828218</v>
      </c>
      <c r="AH30" s="11">
        <f>AF30-AG30</f>
        <v/>
      </c>
      <c r="AI30" s="9" t="n">
        <v>5</v>
      </c>
      <c r="AJ30" s="10" t="n">
        <v>1</v>
      </c>
      <c r="AK30" s="10" t="n">
        <v>4</v>
      </c>
      <c r="AL30" s="10" t="n">
        <v>0</v>
      </c>
      <c r="AM30" s="10" t="n">
        <v>10</v>
      </c>
      <c r="AN30" s="10" t="n">
        <v>3.219322560391669</v>
      </c>
      <c r="AO30" s="10">
        <f>AM30-AN30</f>
        <v/>
      </c>
      <c r="AP30" s="10" t="n">
        <v>8735</v>
      </c>
      <c r="AQ30" s="10" t="n">
        <v>3261.214523828218</v>
      </c>
      <c r="AR30" s="11">
        <f>AP30-AQ30</f>
        <v/>
      </c>
      <c r="AS30" s="9" t="n">
        <v>1</v>
      </c>
      <c r="AT30" s="10" t="n">
        <v>0</v>
      </c>
      <c r="AU30" s="10" t="n">
        <v>1</v>
      </c>
      <c r="AV30" s="10" t="n">
        <v>0</v>
      </c>
      <c r="AW30" s="10" t="n">
        <v>2</v>
      </c>
      <c r="AX30" s="10" t="n">
        <v>1.665619414350372</v>
      </c>
      <c r="AY30" s="10">
        <f>AW30-AX30</f>
        <v/>
      </c>
      <c r="AZ30" s="10" t="n">
        <v>1447.5</v>
      </c>
      <c r="BA30" s="10" t="n">
        <v>1702.133871487371</v>
      </c>
      <c r="BB30" s="11">
        <f>AZ30-BA30</f>
        <v/>
      </c>
      <c r="BD30" s="10">
        <f>SUM(J30,T30,AD30,AN30,AX30)</f>
        <v/>
      </c>
      <c r="BE30" s="10">
        <f>SUM(I30,S30,AC30,AM30,AW30)</f>
        <v/>
      </c>
      <c r="BF30" s="10">
        <f>BE30-BD30</f>
        <v/>
      </c>
      <c r="BG30" s="10">
        <f>SUM(M30,W30,AG30,AQ30,BA30)</f>
        <v/>
      </c>
      <c r="BH30" s="10">
        <f>SUM(L30,V30,AF30,AP30,AZ30)</f>
        <v/>
      </c>
      <c r="BI30" s="10">
        <f>BH30-BG30</f>
        <v/>
      </c>
      <c r="BJ30" s="10">
        <f>IFERROR(BH30/30*30,0)</f>
        <v/>
      </c>
    </row>
    <row r="31">
      <c r="A31" s="8" t="n">
        <v>20</v>
      </c>
      <c r="B31" s="8" t="inlineStr">
        <is>
          <t>2026-06-01</t>
        </is>
      </c>
      <c r="C31" s="8" t="inlineStr">
        <is>
          <t>ТВК</t>
        </is>
      </c>
      <c r="D31" s="8" t="inlineStr">
        <is>
          <t>Севрюк Наталья Фангаровна</t>
        </is>
      </c>
      <c r="E31" s="9" t="n">
        <v>7</v>
      </c>
      <c r="F31" s="10" t="n">
        <v>8</v>
      </c>
      <c r="G31" s="10" t="n">
        <v>0</v>
      </c>
      <c r="H31" s="10" t="n">
        <v>0</v>
      </c>
      <c r="I31" s="10" t="n">
        <v>15</v>
      </c>
      <c r="J31" s="10" t="n">
        <v>18.35254563068312</v>
      </c>
      <c r="K31" s="10">
        <f>I31-J31</f>
        <v/>
      </c>
      <c r="L31" s="10" t="n">
        <v>18295</v>
      </c>
      <c r="M31" s="10" t="n">
        <v>26740.82645973335</v>
      </c>
      <c r="N31" s="11">
        <f>L31-M31</f>
        <v/>
      </c>
      <c r="O31" s="9" t="n">
        <v>18</v>
      </c>
      <c r="P31" s="10" t="n">
        <v>7</v>
      </c>
      <c r="Q31" s="10" t="n">
        <v>1</v>
      </c>
      <c r="R31" s="10" t="n">
        <v>0</v>
      </c>
      <c r="S31" s="10" t="n">
        <v>26</v>
      </c>
      <c r="T31" s="10" t="n">
        <v>22.07535469982859</v>
      </c>
      <c r="U31" s="10">
        <f>S31-T31</f>
        <v/>
      </c>
      <c r="V31" s="10" t="n">
        <v>35531.25</v>
      </c>
      <c r="W31" s="10" t="n">
        <v>32129.85294954702</v>
      </c>
      <c r="X31" s="11">
        <f>V31-W31</f>
        <v/>
      </c>
      <c r="Y31" s="9" t="n">
        <v>14</v>
      </c>
      <c r="Z31" s="10" t="n">
        <v>11</v>
      </c>
      <c r="AA31" s="10" t="n">
        <v>0</v>
      </c>
      <c r="AB31" s="10" t="n">
        <v>0</v>
      </c>
      <c r="AC31" s="10" t="n">
        <v>25</v>
      </c>
      <c r="AD31" s="10" t="n">
        <v>22.07535469982859</v>
      </c>
      <c r="AE31" s="10">
        <f>AC31-AD31</f>
        <v/>
      </c>
      <c r="AF31" s="10" t="n">
        <v>34216.75</v>
      </c>
      <c r="AG31" s="10" t="n">
        <v>32129.85294954702</v>
      </c>
      <c r="AH31" s="11">
        <f>AF31-AG31</f>
        <v/>
      </c>
      <c r="AI31" s="9" t="n">
        <v>12</v>
      </c>
      <c r="AJ31" s="10" t="n">
        <v>12</v>
      </c>
      <c r="AK31" s="10" t="n">
        <v>0</v>
      </c>
      <c r="AL31" s="10" t="n">
        <v>0</v>
      </c>
      <c r="AM31" s="10" t="n">
        <v>24</v>
      </c>
      <c r="AN31" s="10" t="n">
        <v>22.07535469982859</v>
      </c>
      <c r="AO31" s="10">
        <f>AM31-AN31</f>
        <v/>
      </c>
      <c r="AP31" s="10" t="n">
        <v>26388.75</v>
      </c>
      <c r="AQ31" s="10" t="n">
        <v>32129.85294954702</v>
      </c>
      <c r="AR31" s="11">
        <f>AP31-AQ31</f>
        <v/>
      </c>
      <c r="AS31" s="9" t="n">
        <v>4</v>
      </c>
      <c r="AT31" s="10" t="n">
        <v>12</v>
      </c>
      <c r="AU31" s="10" t="n">
        <v>0</v>
      </c>
      <c r="AV31" s="10" t="n">
        <v>0</v>
      </c>
      <c r="AW31" s="10" t="n">
        <v>16</v>
      </c>
      <c r="AX31" s="10" t="n">
        <v>11.42139026983112</v>
      </c>
      <c r="AY31" s="10">
        <f>AW31-AX31</f>
        <v/>
      </c>
      <c r="AZ31" s="10" t="n">
        <v>15155</v>
      </c>
      <c r="BA31" s="10" t="n">
        <v>16769.61469162558</v>
      </c>
      <c r="BB31" s="11">
        <f>AZ31-BA31</f>
        <v/>
      </c>
      <c r="BD31" s="10">
        <f>SUM(J31,T31,AD31,AN31,AX31)</f>
        <v/>
      </c>
      <c r="BE31" s="10">
        <f>SUM(I31,S31,AC31,AM31,AW31)</f>
        <v/>
      </c>
      <c r="BF31" s="10">
        <f>BE31-BD31</f>
        <v/>
      </c>
      <c r="BG31" s="10">
        <f>SUM(M31,W31,AG31,AQ31,BA31)</f>
        <v/>
      </c>
      <c r="BH31" s="10">
        <f>SUM(L31,V31,AF31,AP31,AZ31)</f>
        <v/>
      </c>
      <c r="BI31" s="10">
        <f>BH31-BG31</f>
        <v/>
      </c>
      <c r="BJ31" s="10">
        <f>IFERROR(BH31/30*30,0)</f>
        <v/>
      </c>
    </row>
    <row r="32">
      <c r="A32" s="7" t="n"/>
      <c r="B32" s="7" t="n"/>
      <c r="C32" s="7" t="n"/>
      <c r="D32" s="7" t="inlineStr">
        <is>
          <t>Итого ГРУППОВЫЕ ПРОГРАММЫ</t>
        </is>
      </c>
      <c r="E32" s="12">
        <f>SUM(E28:E31)</f>
        <v/>
      </c>
      <c r="F32" s="13">
        <f>SUM(F28:F31)</f>
        <v/>
      </c>
      <c r="G32" s="13">
        <f>SUM(G28:G31)</f>
        <v/>
      </c>
      <c r="H32" s="13">
        <f>SUM(H28:H31)</f>
        <v/>
      </c>
      <c r="I32" s="13">
        <f>SUM(I28:I31)</f>
        <v/>
      </c>
      <c r="J32" s="13">
        <f>SUM(J28:J31)</f>
        <v/>
      </c>
      <c r="K32" s="13">
        <f>SUM(K28:K31)</f>
        <v/>
      </c>
      <c r="L32" s="13">
        <f>SUM(L28:L31)</f>
        <v/>
      </c>
      <c r="M32" s="13">
        <f>SUM(M28:M31)</f>
        <v/>
      </c>
      <c r="N32" s="14">
        <f>SUM(N28:N31)</f>
        <v/>
      </c>
      <c r="O32" s="12">
        <f>SUM(O28:O31)</f>
        <v/>
      </c>
      <c r="P32" s="13">
        <f>SUM(P28:P31)</f>
        <v/>
      </c>
      <c r="Q32" s="13">
        <f>SUM(Q28:Q31)</f>
        <v/>
      </c>
      <c r="R32" s="13">
        <f>SUM(R28:R31)</f>
        <v/>
      </c>
      <c r="S32" s="13">
        <f>SUM(S28:S31)</f>
        <v/>
      </c>
      <c r="T32" s="13">
        <f>SUM(T28:T31)</f>
        <v/>
      </c>
      <c r="U32" s="13">
        <f>SUM(U28:U31)</f>
        <v/>
      </c>
      <c r="V32" s="13">
        <f>SUM(V28:V31)</f>
        <v/>
      </c>
      <c r="W32" s="13">
        <f>SUM(W28:W31)</f>
        <v/>
      </c>
      <c r="X32" s="14">
        <f>SUM(X28:X31)</f>
        <v/>
      </c>
      <c r="Y32" s="12">
        <f>SUM(Y28:Y31)</f>
        <v/>
      </c>
      <c r="Z32" s="13">
        <f>SUM(Z28:Z31)</f>
        <v/>
      </c>
      <c r="AA32" s="13">
        <f>SUM(AA28:AA31)</f>
        <v/>
      </c>
      <c r="AB32" s="13">
        <f>SUM(AB28:AB31)</f>
        <v/>
      </c>
      <c r="AC32" s="13">
        <f>SUM(AC28:AC31)</f>
        <v/>
      </c>
      <c r="AD32" s="13">
        <f>SUM(AD28:AD31)</f>
        <v/>
      </c>
      <c r="AE32" s="13">
        <f>SUM(AE28:AE31)</f>
        <v/>
      </c>
      <c r="AF32" s="13">
        <f>SUM(AF28:AF31)</f>
        <v/>
      </c>
      <c r="AG32" s="13">
        <f>SUM(AG28:AG31)</f>
        <v/>
      </c>
      <c r="AH32" s="14">
        <f>SUM(AH28:AH31)</f>
        <v/>
      </c>
      <c r="AI32" s="12">
        <f>SUM(AI28:AI31)</f>
        <v/>
      </c>
      <c r="AJ32" s="13">
        <f>SUM(AJ28:AJ31)</f>
        <v/>
      </c>
      <c r="AK32" s="13">
        <f>SUM(AK28:AK31)</f>
        <v/>
      </c>
      <c r="AL32" s="13">
        <f>SUM(AL28:AL31)</f>
        <v/>
      </c>
      <c r="AM32" s="13">
        <f>SUM(AM28:AM31)</f>
        <v/>
      </c>
      <c r="AN32" s="13">
        <f>SUM(AN28:AN31)</f>
        <v/>
      </c>
      <c r="AO32" s="13">
        <f>SUM(AO28:AO31)</f>
        <v/>
      </c>
      <c r="AP32" s="13">
        <f>SUM(AP28:AP31)</f>
        <v/>
      </c>
      <c r="AQ32" s="13">
        <f>SUM(AQ28:AQ31)</f>
        <v/>
      </c>
      <c r="AR32" s="14">
        <f>SUM(AR28:AR31)</f>
        <v/>
      </c>
      <c r="AS32" s="12">
        <f>SUM(AS28:AS31)</f>
        <v/>
      </c>
      <c r="AT32" s="13">
        <f>SUM(AT28:AT31)</f>
        <v/>
      </c>
      <c r="AU32" s="13">
        <f>SUM(AU28:AU31)</f>
        <v/>
      </c>
      <c r="AV32" s="13">
        <f>SUM(AV28:AV31)</f>
        <v/>
      </c>
      <c r="AW32" s="13">
        <f>SUM(AW28:AW31)</f>
        <v/>
      </c>
      <c r="AX32" s="13">
        <f>SUM(AX28:AX31)</f>
        <v/>
      </c>
      <c r="AY32" s="13">
        <f>SUM(AY28:AY31)</f>
        <v/>
      </c>
      <c r="AZ32" s="13">
        <f>SUM(AZ28:AZ31)</f>
        <v/>
      </c>
      <c r="BA32" s="13">
        <f>SUM(BA28:BA31)</f>
        <v/>
      </c>
      <c r="BB32" s="14">
        <f>SUM(BB28:BB31)</f>
        <v/>
      </c>
      <c r="BC32" s="7">
        <f>SUM(BC28:BC31)</f>
        <v/>
      </c>
      <c r="BD32" s="13">
        <f>SUM(BD28:BD31)</f>
        <v/>
      </c>
      <c r="BE32" s="13">
        <f>SUM(BE28:BE31)</f>
        <v/>
      </c>
      <c r="BF32" s="13">
        <f>BE32-BD32</f>
        <v/>
      </c>
      <c r="BG32" s="13">
        <f>SUM(BG28:BG31)</f>
        <v/>
      </c>
      <c r="BH32" s="13">
        <f>SUM(BH28:BH31)</f>
        <v/>
      </c>
      <c r="BI32" s="13">
        <f>BH32-BG32</f>
        <v/>
      </c>
      <c r="BJ32" s="13">
        <f>IFERROR(BH32/30*30,0)</f>
        <v/>
      </c>
    </row>
    <row r="34">
      <c r="A34" s="15" t="n"/>
      <c r="B34" s="15" t="n"/>
      <c r="C34" s="15" t="n"/>
      <c r="D34" s="15" t="inlineStr">
        <is>
          <t>Итого</t>
        </is>
      </c>
      <c r="E34" s="16">
        <f>SUM(E12,E25,E32)</f>
        <v/>
      </c>
      <c r="F34" s="17">
        <f>SUM(F12,F25,F32)</f>
        <v/>
      </c>
      <c r="G34" s="17">
        <f>SUM(G12,G25,G32)</f>
        <v/>
      </c>
      <c r="H34" s="17">
        <f>SUM(H12,H25,H32)</f>
        <v/>
      </c>
      <c r="I34" s="17">
        <f>SUM(I12,I25,I32)</f>
        <v/>
      </c>
      <c r="J34" s="17">
        <f>SUM(J12,J25,J32)</f>
        <v/>
      </c>
      <c r="K34" s="17">
        <f>SUM(K12,K25,K32)</f>
        <v/>
      </c>
      <c r="L34" s="17">
        <f>SUM(L12,L25,L32)</f>
        <v/>
      </c>
      <c r="M34" s="17">
        <f>SUM(M12,M25,M32)</f>
        <v/>
      </c>
      <c r="N34" s="18">
        <f>SUM(N12,N25,N32)</f>
        <v/>
      </c>
      <c r="O34" s="16">
        <f>SUM(O12,O25,O32)</f>
        <v/>
      </c>
      <c r="P34" s="17">
        <f>SUM(P12,P25,P32)</f>
        <v/>
      </c>
      <c r="Q34" s="17">
        <f>SUM(Q12,Q25,Q32)</f>
        <v/>
      </c>
      <c r="R34" s="17">
        <f>SUM(R12,R25,R32)</f>
        <v/>
      </c>
      <c r="S34" s="17">
        <f>SUM(S12,S25,S32)</f>
        <v/>
      </c>
      <c r="T34" s="17">
        <f>SUM(T12,T25,T32)</f>
        <v/>
      </c>
      <c r="U34" s="17">
        <f>SUM(U12,U25,U32)</f>
        <v/>
      </c>
      <c r="V34" s="17">
        <f>SUM(V12,V25,V32)</f>
        <v/>
      </c>
      <c r="W34" s="17">
        <f>SUM(W12,W25,W32)</f>
        <v/>
      </c>
      <c r="X34" s="18">
        <f>SUM(X12,X25,X32)</f>
        <v/>
      </c>
      <c r="Y34" s="16">
        <f>SUM(Y12,Y25,Y32)</f>
        <v/>
      </c>
      <c r="Z34" s="17">
        <f>SUM(Z12,Z25,Z32)</f>
        <v/>
      </c>
      <c r="AA34" s="17">
        <f>SUM(AA12,AA25,AA32)</f>
        <v/>
      </c>
      <c r="AB34" s="17">
        <f>SUM(AB12,AB25,AB32)</f>
        <v/>
      </c>
      <c r="AC34" s="17">
        <f>SUM(AC12,AC25,AC32)</f>
        <v/>
      </c>
      <c r="AD34" s="17">
        <f>SUM(AD12,AD25,AD32)</f>
        <v/>
      </c>
      <c r="AE34" s="17">
        <f>SUM(AE12,AE25,AE32)</f>
        <v/>
      </c>
      <c r="AF34" s="17">
        <f>SUM(AF12,AF25,AF32)</f>
        <v/>
      </c>
      <c r="AG34" s="17">
        <f>SUM(AG12,AG25,AG32)</f>
        <v/>
      </c>
      <c r="AH34" s="18">
        <f>SUM(AH12,AH25,AH32)</f>
        <v/>
      </c>
      <c r="AI34" s="16">
        <f>SUM(AI12,AI25,AI32)</f>
        <v/>
      </c>
      <c r="AJ34" s="17">
        <f>SUM(AJ12,AJ25,AJ32)</f>
        <v/>
      </c>
      <c r="AK34" s="17">
        <f>SUM(AK12,AK25,AK32)</f>
        <v/>
      </c>
      <c r="AL34" s="17">
        <f>SUM(AL12,AL25,AL32)</f>
        <v/>
      </c>
      <c r="AM34" s="17">
        <f>SUM(AM12,AM25,AM32)</f>
        <v/>
      </c>
      <c r="AN34" s="17">
        <f>SUM(AN12,AN25,AN32)</f>
        <v/>
      </c>
      <c r="AO34" s="17">
        <f>SUM(AO12,AO25,AO32)</f>
        <v/>
      </c>
      <c r="AP34" s="17">
        <f>SUM(AP12,AP25,AP32)</f>
        <v/>
      </c>
      <c r="AQ34" s="17">
        <f>SUM(AQ12,AQ25,AQ32)</f>
        <v/>
      </c>
      <c r="AR34" s="18">
        <f>SUM(AR12,AR25,AR32)</f>
        <v/>
      </c>
      <c r="AS34" s="16">
        <f>SUM(AS12,AS25,AS32)</f>
        <v/>
      </c>
      <c r="AT34" s="17">
        <f>SUM(AT12,AT25,AT32)</f>
        <v/>
      </c>
      <c r="AU34" s="17">
        <f>SUM(AU12,AU25,AU32)</f>
        <v/>
      </c>
      <c r="AV34" s="17">
        <f>SUM(AV12,AV25,AV32)</f>
        <v/>
      </c>
      <c r="AW34" s="17">
        <f>SUM(AW12,AW25,AW32)</f>
        <v/>
      </c>
      <c r="AX34" s="17">
        <f>SUM(AX12,AX25,AX32)</f>
        <v/>
      </c>
      <c r="AY34" s="17">
        <f>SUM(AY12,AY25,AY32)</f>
        <v/>
      </c>
      <c r="AZ34" s="17">
        <f>SUM(AZ12,AZ25,AZ32)</f>
        <v/>
      </c>
      <c r="BA34" s="17">
        <f>SUM(BA12,BA25,BA32)</f>
        <v/>
      </c>
      <c r="BB34" s="18">
        <f>SUM(BB12,BB25,BB32)</f>
        <v/>
      </c>
      <c r="BC34" s="16">
        <f>SUM(BC12,BC25,BC32)</f>
        <v/>
      </c>
      <c r="BD34" s="17">
        <f>SUM(BD12,BD25,BD32)</f>
        <v/>
      </c>
      <c r="BE34" s="17">
        <f>SUM(BE12,BE25,BE32)</f>
        <v/>
      </c>
      <c r="BF34" s="17">
        <f>BE34-BD34</f>
        <v/>
      </c>
      <c r="BG34" s="17">
        <f>SUM(BG12,BG25,BG32)</f>
        <v/>
      </c>
      <c r="BH34" s="17">
        <f>SUM(BH12,BH25,BH32)</f>
        <v/>
      </c>
      <c r="BI34" s="17">
        <f>BH34-BG34</f>
        <v/>
      </c>
      <c r="BJ34" s="17">
        <f>IFERROR(BH34/30*30,0)</f>
        <v/>
      </c>
    </row>
  </sheetData>
  <mergeCells count="6">
    <mergeCell ref="E3:N3"/>
    <mergeCell ref="BD3:BJ3"/>
    <mergeCell ref="AI3:AR3"/>
    <mergeCell ref="Y3:AH3"/>
    <mergeCell ref="O3:X3"/>
    <mergeCell ref="AS3:BB3"/>
  </mergeCells>
  <conditionalFormatting sqref="K6:K11">
    <cfRule type="dataBar" priority="1">
      <dataBar showValue="1">
        <cfvo type="min"/>
        <cfvo type="max"/>
        <color rgb="00D8B4FE"/>
      </dataBar>
    </cfRule>
  </conditionalFormatting>
  <conditionalFormatting sqref="K15:K24">
    <cfRule type="dataBar" priority="2">
      <dataBar showValue="1">
        <cfvo type="min"/>
        <cfvo type="max"/>
        <color rgb="00D8B4FE"/>
      </dataBar>
    </cfRule>
  </conditionalFormatting>
  <conditionalFormatting sqref="K28:K31">
    <cfRule type="dataBar" priority="3">
      <dataBar showValue="1">
        <cfvo type="min"/>
        <cfvo type="max"/>
        <color rgb="00D8B4FE"/>
      </dataBar>
    </cfRule>
  </conditionalFormatting>
  <conditionalFormatting sqref="N6:N11">
    <cfRule type="dataBar" priority="4">
      <dataBar showValue="1">
        <cfvo type="min"/>
        <cfvo type="max"/>
        <color rgb="00D8B4FE"/>
      </dataBar>
    </cfRule>
  </conditionalFormatting>
  <conditionalFormatting sqref="N15:N24">
    <cfRule type="dataBar" priority="5">
      <dataBar showValue="1">
        <cfvo type="min"/>
        <cfvo type="max"/>
        <color rgb="00D8B4FE"/>
      </dataBar>
    </cfRule>
  </conditionalFormatting>
  <conditionalFormatting sqref="N28:N31">
    <cfRule type="dataBar" priority="6">
      <dataBar showValue="1">
        <cfvo type="min"/>
        <cfvo type="max"/>
        <color rgb="00D8B4FE"/>
      </dataBar>
    </cfRule>
  </conditionalFormatting>
  <conditionalFormatting sqref="U6:U11">
    <cfRule type="dataBar" priority="7">
      <dataBar showValue="1">
        <cfvo type="min"/>
        <cfvo type="max"/>
        <color rgb="00D8B4FE"/>
      </dataBar>
    </cfRule>
  </conditionalFormatting>
  <conditionalFormatting sqref="U15:U24">
    <cfRule type="dataBar" priority="8">
      <dataBar showValue="1">
        <cfvo type="min"/>
        <cfvo type="max"/>
        <color rgb="00D8B4FE"/>
      </dataBar>
    </cfRule>
  </conditionalFormatting>
  <conditionalFormatting sqref="U28:U31">
    <cfRule type="dataBar" priority="9">
      <dataBar showValue="1">
        <cfvo type="min"/>
        <cfvo type="max"/>
        <color rgb="00D8B4FE"/>
      </dataBar>
    </cfRule>
  </conditionalFormatting>
  <conditionalFormatting sqref="X6:X11">
    <cfRule type="dataBar" priority="10">
      <dataBar showValue="1">
        <cfvo type="min"/>
        <cfvo type="max"/>
        <color rgb="00D8B4FE"/>
      </dataBar>
    </cfRule>
  </conditionalFormatting>
  <conditionalFormatting sqref="X15:X24">
    <cfRule type="dataBar" priority="11">
      <dataBar showValue="1">
        <cfvo type="min"/>
        <cfvo type="max"/>
        <color rgb="00D8B4FE"/>
      </dataBar>
    </cfRule>
  </conditionalFormatting>
  <conditionalFormatting sqref="X28:X31">
    <cfRule type="dataBar" priority="12">
      <dataBar showValue="1">
        <cfvo type="min"/>
        <cfvo type="max"/>
        <color rgb="00D8B4FE"/>
      </dataBar>
    </cfRule>
  </conditionalFormatting>
  <conditionalFormatting sqref="AE6:AE11">
    <cfRule type="dataBar" priority="13">
      <dataBar showValue="1">
        <cfvo type="min"/>
        <cfvo type="max"/>
        <color rgb="00D8B4FE"/>
      </dataBar>
    </cfRule>
  </conditionalFormatting>
  <conditionalFormatting sqref="AE15:AE24">
    <cfRule type="dataBar" priority="14">
      <dataBar showValue="1">
        <cfvo type="min"/>
        <cfvo type="max"/>
        <color rgb="00D8B4FE"/>
      </dataBar>
    </cfRule>
  </conditionalFormatting>
  <conditionalFormatting sqref="AE28:AE31">
    <cfRule type="dataBar" priority="15">
      <dataBar showValue="1">
        <cfvo type="min"/>
        <cfvo type="max"/>
        <color rgb="00D8B4FE"/>
      </dataBar>
    </cfRule>
  </conditionalFormatting>
  <conditionalFormatting sqref="AH6:AH11">
    <cfRule type="dataBar" priority="16">
      <dataBar showValue="1">
        <cfvo type="min"/>
        <cfvo type="max"/>
        <color rgb="00D8B4FE"/>
      </dataBar>
    </cfRule>
  </conditionalFormatting>
  <conditionalFormatting sqref="AH15:AH24">
    <cfRule type="dataBar" priority="17">
      <dataBar showValue="1">
        <cfvo type="min"/>
        <cfvo type="max"/>
        <color rgb="00D8B4FE"/>
      </dataBar>
    </cfRule>
  </conditionalFormatting>
  <conditionalFormatting sqref="AH28:AH31">
    <cfRule type="dataBar" priority="18">
      <dataBar showValue="1">
        <cfvo type="min"/>
        <cfvo type="max"/>
        <color rgb="00D8B4FE"/>
      </dataBar>
    </cfRule>
  </conditionalFormatting>
  <conditionalFormatting sqref="AO6:AO11">
    <cfRule type="dataBar" priority="19">
      <dataBar showValue="1">
        <cfvo type="min"/>
        <cfvo type="max"/>
        <color rgb="00D8B4FE"/>
      </dataBar>
    </cfRule>
  </conditionalFormatting>
  <conditionalFormatting sqref="AO15:AO24">
    <cfRule type="dataBar" priority="20">
      <dataBar showValue="1">
        <cfvo type="min"/>
        <cfvo type="max"/>
        <color rgb="00D8B4FE"/>
      </dataBar>
    </cfRule>
  </conditionalFormatting>
  <conditionalFormatting sqref="AO28:AO31">
    <cfRule type="dataBar" priority="21">
      <dataBar showValue="1">
        <cfvo type="min"/>
        <cfvo type="max"/>
        <color rgb="00D8B4FE"/>
      </dataBar>
    </cfRule>
  </conditionalFormatting>
  <conditionalFormatting sqref="AR6:AR11">
    <cfRule type="dataBar" priority="22">
      <dataBar showValue="1">
        <cfvo type="min"/>
        <cfvo type="max"/>
        <color rgb="00D8B4FE"/>
      </dataBar>
    </cfRule>
  </conditionalFormatting>
  <conditionalFormatting sqref="AR15:AR24">
    <cfRule type="dataBar" priority="23">
      <dataBar showValue="1">
        <cfvo type="min"/>
        <cfvo type="max"/>
        <color rgb="00D8B4FE"/>
      </dataBar>
    </cfRule>
  </conditionalFormatting>
  <conditionalFormatting sqref="AR28:AR31">
    <cfRule type="dataBar" priority="24">
      <dataBar showValue="1">
        <cfvo type="min"/>
        <cfvo type="max"/>
        <color rgb="00D8B4FE"/>
      </dataBar>
    </cfRule>
  </conditionalFormatting>
  <conditionalFormatting sqref="AY6:AY11">
    <cfRule type="dataBar" priority="25">
      <dataBar showValue="1">
        <cfvo type="min"/>
        <cfvo type="max"/>
        <color rgb="00D8B4FE"/>
      </dataBar>
    </cfRule>
  </conditionalFormatting>
  <conditionalFormatting sqref="AY15:AY24">
    <cfRule type="dataBar" priority="26">
      <dataBar showValue="1">
        <cfvo type="min"/>
        <cfvo type="max"/>
        <color rgb="00D8B4FE"/>
      </dataBar>
    </cfRule>
  </conditionalFormatting>
  <conditionalFormatting sqref="AY28:AY31">
    <cfRule type="dataBar" priority="27">
      <dataBar showValue="1">
        <cfvo type="min"/>
        <cfvo type="max"/>
        <color rgb="00D8B4FE"/>
      </dataBar>
    </cfRule>
  </conditionalFormatting>
  <conditionalFormatting sqref="BB6:BB11">
    <cfRule type="dataBar" priority="28">
      <dataBar showValue="1">
        <cfvo type="min"/>
        <cfvo type="max"/>
        <color rgb="00D8B4FE"/>
      </dataBar>
    </cfRule>
  </conditionalFormatting>
  <conditionalFormatting sqref="BB15:BB24">
    <cfRule type="dataBar" priority="29">
      <dataBar showValue="1">
        <cfvo type="min"/>
        <cfvo type="max"/>
        <color rgb="00D8B4FE"/>
      </dataBar>
    </cfRule>
  </conditionalFormatting>
  <conditionalFormatting sqref="BB28:BB31">
    <cfRule type="dataBar" priority="30">
      <dataBar showValue="1">
        <cfvo type="min"/>
        <cfvo type="max"/>
        <color rgb="00D8B4FE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79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9" t="inlineStr">
        <is>
          <t>Дашборд дорожной карты</t>
        </is>
      </c>
    </row>
    <row r="2">
      <c r="A2" t="inlineStr">
        <is>
          <t>Период отчета: 01.09.2026 — 30.09.2026</t>
        </is>
      </c>
    </row>
    <row r="3">
      <c r="A3" t="inlineStr">
        <is>
          <t>Дата контроля: 30.09.2026</t>
        </is>
      </c>
    </row>
    <row r="5">
      <c r="A5" s="20" t="inlineStr">
        <is>
          <t>Показатель</t>
        </is>
      </c>
      <c r="B5" s="20" t="inlineStr">
        <is>
          <t>Значение</t>
        </is>
      </c>
    </row>
    <row r="6">
      <c r="A6" s="8" t="inlineStr">
        <is>
          <t>Факт суммы</t>
        </is>
      </c>
      <c r="B6" s="21" t="n">
        <v>2880278.42</v>
      </c>
    </row>
    <row r="7">
      <c r="A7" s="8" t="inlineStr">
        <is>
          <t>План суммы</t>
        </is>
      </c>
      <c r="B7" s="21" t="n">
        <v>2750000</v>
      </c>
    </row>
    <row r="8">
      <c r="A8" s="8" t="inlineStr">
        <is>
          <t>Выполнение суммы</t>
        </is>
      </c>
      <c r="B8" s="22" t="n">
        <v>1.047373970909091</v>
      </c>
    </row>
    <row r="9">
      <c r="A9" s="8" t="inlineStr">
        <is>
          <t>Факт тренировок</t>
        </is>
      </c>
      <c r="B9" s="21" t="n">
        <v>4023</v>
      </c>
    </row>
    <row r="10">
      <c r="A10" s="8" t="inlineStr">
        <is>
          <t>План тренировок</t>
        </is>
      </c>
      <c r="B10" s="21" t="n">
        <v>2057</v>
      </c>
    </row>
    <row r="11">
      <c r="A11" s="8" t="inlineStr">
        <is>
          <t>Выполнение тренировок</t>
        </is>
      </c>
      <c r="B11" s="22" t="n">
        <v>1.955760816723384</v>
      </c>
    </row>
    <row r="12">
      <c r="A12" s="8" t="inlineStr">
        <is>
          <t>Дней прошло</t>
        </is>
      </c>
      <c r="B12" s="21" t="inlineStr">
        <is>
          <t>30 / 30</t>
        </is>
      </c>
    </row>
    <row r="15">
      <c r="A15" s="2" t="inlineStr">
        <is>
          <t>Свод подразделений</t>
        </is>
      </c>
    </row>
    <row r="16">
      <c r="A16" s="20" t="inlineStr">
        <is>
          <t>Подразделение</t>
        </is>
      </c>
      <c r="B16" s="20" t="inlineStr">
        <is>
          <t>План трен.</t>
        </is>
      </c>
      <c r="C16" s="20" t="inlineStr">
        <is>
          <t>Факт трен.</t>
        </is>
      </c>
      <c r="D16" s="20" t="inlineStr">
        <is>
          <t>Выполнение трен.</t>
        </is>
      </c>
      <c r="E16" s="20" t="inlineStr">
        <is>
          <t>План ₽</t>
        </is>
      </c>
      <c r="F16" s="20" t="inlineStr">
        <is>
          <t>Факт ₽</t>
        </is>
      </c>
      <c r="G16" s="20" t="inlineStr">
        <is>
          <t>Выполнение ₽</t>
        </is>
      </c>
      <c r="H16" s="20" t="inlineStr">
        <is>
          <t>RR ₽</t>
        </is>
      </c>
      <c r="I16" s="20" t="inlineStr">
        <is>
          <t>Отклонение ₽</t>
        </is>
      </c>
    </row>
    <row r="17">
      <c r="A17" s="8" t="inlineStr">
        <is>
          <t>БАС</t>
        </is>
      </c>
      <c r="B17" s="10" t="n">
        <v>1039</v>
      </c>
      <c r="C17" s="10" t="n">
        <v>3071</v>
      </c>
      <c r="D17" s="23" t="n">
        <v>2.955726660250241</v>
      </c>
      <c r="E17" s="10" t="n">
        <v>1500000</v>
      </c>
      <c r="F17" s="10" t="n">
        <v>1696453.39</v>
      </c>
      <c r="G17" s="23" t="n">
        <v>1.130968926666667</v>
      </c>
      <c r="H17" s="10" t="n">
        <v>1696453.39</v>
      </c>
      <c r="I17" s="10" t="n">
        <v>196453.3900000001</v>
      </c>
    </row>
    <row r="18">
      <c r="A18" s="8" t="inlineStr">
        <is>
          <t>ТЗ</t>
        </is>
      </c>
      <c r="B18" s="10" t="n">
        <v>740</v>
      </c>
      <c r="C18" s="10" t="n">
        <v>637</v>
      </c>
      <c r="D18" s="23" t="n">
        <v>0.8608108108108108</v>
      </c>
      <c r="E18" s="10" t="n">
        <v>800000</v>
      </c>
      <c r="F18" s="10" t="n">
        <v>700972.53</v>
      </c>
      <c r="G18" s="23" t="n">
        <v>0.8762156625</v>
      </c>
      <c r="H18" s="10" t="n">
        <v>700972.53</v>
      </c>
      <c r="I18" s="10" t="n">
        <v>-99027.46999999997</v>
      </c>
    </row>
    <row r="19">
      <c r="A19" s="8" t="inlineStr">
        <is>
          <t>ГП</t>
        </is>
      </c>
      <c r="B19" s="10" t="n">
        <v>278</v>
      </c>
      <c r="C19" s="10" t="n">
        <v>315</v>
      </c>
      <c r="D19" s="23" t="n">
        <v>1.133093525179856</v>
      </c>
      <c r="E19" s="10" t="n">
        <v>450000</v>
      </c>
      <c r="F19" s="10" t="n">
        <v>482852.5</v>
      </c>
      <c r="G19" s="23" t="n">
        <v>1.073005555555556</v>
      </c>
      <c r="H19" s="10" t="n">
        <v>482852.5</v>
      </c>
      <c r="I19" s="10" t="n">
        <v>32852.5</v>
      </c>
    </row>
    <row r="23">
      <c r="A23" s="2" t="inlineStr">
        <is>
          <t>Выполнение плана тренерами</t>
        </is>
      </c>
    </row>
    <row r="24">
      <c r="A24" s="20" t="inlineStr">
        <is>
          <t>Подразделение</t>
        </is>
      </c>
      <c r="B24" s="20" t="inlineStr">
        <is>
          <t>Тренер</t>
        </is>
      </c>
      <c r="C24" s="20" t="inlineStr">
        <is>
          <t>План трен.</t>
        </is>
      </c>
      <c r="D24" s="20" t="inlineStr">
        <is>
          <t>Факт трен.</t>
        </is>
      </c>
      <c r="E24" s="20" t="inlineStr">
        <is>
          <t>Выполнение трен.</t>
        </is>
      </c>
      <c r="F24" s="20" t="inlineStr">
        <is>
          <t>План ₽</t>
        </is>
      </c>
      <c r="G24" s="20" t="inlineStr">
        <is>
          <t>Факт ₽</t>
        </is>
      </c>
      <c r="H24" s="20" t="inlineStr">
        <is>
          <t>Выполнение ₽</t>
        </is>
      </c>
      <c r="I24" s="20" t="inlineStr">
        <is>
          <t>RR ₽</t>
        </is>
      </c>
      <c r="J24" s="20" t="inlineStr">
        <is>
          <t>Отклонение ₽</t>
        </is>
      </c>
    </row>
    <row r="25">
      <c r="A25" s="8" t="inlineStr">
        <is>
          <t>БАС</t>
        </is>
      </c>
      <c r="B25" s="8" t="inlineStr">
        <is>
          <t>Ларцева Лариса Викторовна</t>
        </is>
      </c>
      <c r="C25" s="10" t="n">
        <v>0</v>
      </c>
      <c r="D25" s="10" t="n">
        <v>0</v>
      </c>
      <c r="E25" s="23" t="n">
        <v>0</v>
      </c>
      <c r="F25" s="10" t="n">
        <v>0</v>
      </c>
      <c r="G25" s="10" t="n">
        <v>0</v>
      </c>
      <c r="H25" s="23" t="n">
        <v>0</v>
      </c>
      <c r="I25" s="10" t="n">
        <v>0</v>
      </c>
      <c r="J25" s="10" t="n">
        <v>0</v>
      </c>
    </row>
    <row r="26">
      <c r="A26" s="8" t="inlineStr">
        <is>
          <t>БАС</t>
        </is>
      </c>
      <c r="B26" s="8" t="inlineStr">
        <is>
          <t>Ягонский Валерий Сергеевич</t>
        </is>
      </c>
      <c r="C26" s="10" t="n">
        <v>466</v>
      </c>
      <c r="D26" s="10" t="n">
        <v>395</v>
      </c>
      <c r="E26" s="23" t="n">
        <v>0.8476394849785408</v>
      </c>
      <c r="F26" s="10" t="n">
        <v>356400</v>
      </c>
      <c r="G26" s="10" t="n">
        <v>247467.5</v>
      </c>
      <c r="H26" s="23" t="n">
        <v>0.6943532547699215</v>
      </c>
      <c r="I26" s="10" t="n">
        <v>247467.5</v>
      </c>
      <c r="J26" s="10" t="n">
        <v>-108932.5</v>
      </c>
    </row>
    <row r="27">
      <c r="A27" s="8" t="inlineStr">
        <is>
          <t>БАС</t>
        </is>
      </c>
      <c r="B27" s="8" t="inlineStr">
        <is>
          <t>Семененко Мария Георгиевна</t>
        </is>
      </c>
      <c r="C27" s="10" t="n">
        <v>83</v>
      </c>
      <c r="D27" s="10" t="n">
        <v>38</v>
      </c>
      <c r="E27" s="23" t="n">
        <v>0.4578313253012048</v>
      </c>
      <c r="F27" s="10" t="n">
        <v>47900</v>
      </c>
      <c r="G27" s="10" t="n">
        <v>35748.5</v>
      </c>
      <c r="H27" s="23" t="n">
        <v>0.7463152400835074</v>
      </c>
      <c r="I27" s="10" t="n">
        <v>35748.5</v>
      </c>
      <c r="J27" s="10" t="n">
        <v>-12151.5</v>
      </c>
    </row>
    <row r="28">
      <c r="A28" s="8" t="inlineStr">
        <is>
          <t>БАС</t>
        </is>
      </c>
      <c r="B28" s="8" t="inlineStr">
        <is>
          <t>Фролова Варвара Ильинична</t>
        </is>
      </c>
      <c r="C28" s="10" t="n">
        <v>400</v>
      </c>
      <c r="D28" s="10" t="n">
        <v>361</v>
      </c>
      <c r="E28" s="23" t="n">
        <v>0.9025</v>
      </c>
      <c r="F28" s="10" t="n">
        <v>295700</v>
      </c>
      <c r="G28" s="10" t="n">
        <v>258928.34</v>
      </c>
      <c r="H28" s="23" t="n">
        <v>0.8756453838349678</v>
      </c>
      <c r="I28" s="10" t="n">
        <v>258928.34</v>
      </c>
      <c r="J28" s="10" t="n">
        <v>-36771.66</v>
      </c>
    </row>
    <row r="29">
      <c r="A29" s="8" t="inlineStr">
        <is>
          <t>БАС</t>
        </is>
      </c>
      <c r="B29" s="8" t="inlineStr">
        <is>
          <t>Маслов Виктор Олегович</t>
        </is>
      </c>
      <c r="C29" s="10" t="n">
        <v>90</v>
      </c>
      <c r="D29" s="10" t="n">
        <v>165</v>
      </c>
      <c r="E29" s="23" t="n">
        <v>1.833333333333333</v>
      </c>
      <c r="F29" s="10" t="n">
        <v>100000</v>
      </c>
      <c r="G29" s="10" t="n">
        <v>117531.55</v>
      </c>
      <c r="H29" s="23" t="n">
        <v>1.1753155</v>
      </c>
      <c r="I29" s="10" t="n">
        <v>117531.55</v>
      </c>
      <c r="J29" s="10" t="n">
        <v>17531.55</v>
      </c>
    </row>
    <row r="30">
      <c r="A30" s="8" t="inlineStr">
        <is>
          <t>БАС</t>
        </is>
      </c>
      <c r="B30" s="8" t="inlineStr">
        <is>
          <t>Боска Ляна Викторовна</t>
        </is>
      </c>
      <c r="C30" s="10" t="n">
        <v>0</v>
      </c>
      <c r="D30" s="10" t="n">
        <v>2112</v>
      </c>
      <c r="E30" s="23" t="n">
        <v>0</v>
      </c>
      <c r="F30" s="10" t="n">
        <v>700000</v>
      </c>
      <c r="G30" s="10" t="n">
        <v>1036777.5</v>
      </c>
      <c r="H30" s="23" t="n">
        <v>1.481110714285714</v>
      </c>
      <c r="I30" s="10" t="n">
        <v>1036777.5</v>
      </c>
      <c r="J30" s="10" t="n">
        <v>336777.5</v>
      </c>
    </row>
    <row r="31">
      <c r="A31" s="8" t="inlineStr">
        <is>
          <t>ТЗ</t>
        </is>
      </c>
      <c r="B31" s="8" t="inlineStr">
        <is>
          <t>Цыбульская Юлия Сергеевна</t>
        </is>
      </c>
      <c r="C31" s="10" t="n">
        <v>0</v>
      </c>
      <c r="D31" s="10" t="n">
        <v>10</v>
      </c>
      <c r="E31" s="23" t="n">
        <v>0</v>
      </c>
      <c r="F31" s="10" t="n">
        <v>0</v>
      </c>
      <c r="G31" s="10" t="n">
        <v>0</v>
      </c>
      <c r="H31" s="23" t="n">
        <v>0</v>
      </c>
      <c r="I31" s="10" t="n">
        <v>0</v>
      </c>
      <c r="J31" s="10" t="n">
        <v>0</v>
      </c>
    </row>
    <row r="32">
      <c r="A32" s="8" t="inlineStr">
        <is>
          <t>ТЗ</t>
        </is>
      </c>
      <c r="B32" s="8" t="inlineStr">
        <is>
          <t>Сафенрейдер Алексей Сергеевич</t>
        </is>
      </c>
      <c r="C32" s="10" t="n">
        <v>20</v>
      </c>
      <c r="D32" s="10" t="n">
        <v>7</v>
      </c>
      <c r="E32" s="23" t="n">
        <v>0.35</v>
      </c>
      <c r="F32" s="10" t="n">
        <v>20200</v>
      </c>
      <c r="G32" s="10" t="n">
        <v>6630</v>
      </c>
      <c r="H32" s="23" t="n">
        <v>0.3282178217821782</v>
      </c>
      <c r="I32" s="10" t="n">
        <v>6630</v>
      </c>
      <c r="J32" s="10" t="n">
        <v>-13570</v>
      </c>
    </row>
    <row r="33">
      <c r="A33" s="8" t="inlineStr">
        <is>
          <t>ТЗ</t>
        </is>
      </c>
      <c r="B33" s="8" t="inlineStr">
        <is>
          <t>Ефремова Анастасия Евгеньевна</t>
        </is>
      </c>
      <c r="C33" s="10" t="n">
        <v>35</v>
      </c>
      <c r="D33" s="10" t="n">
        <v>14</v>
      </c>
      <c r="E33" s="23" t="n">
        <v>0.4</v>
      </c>
      <c r="F33" s="10" t="n">
        <v>39500</v>
      </c>
      <c r="G33" s="10" t="n">
        <v>14267.4</v>
      </c>
      <c r="H33" s="23" t="n">
        <v>0.3612</v>
      </c>
      <c r="I33" s="10" t="n">
        <v>14267.4</v>
      </c>
      <c r="J33" s="10" t="n">
        <v>-25232.6</v>
      </c>
    </row>
    <row r="34">
      <c r="A34" s="8" t="inlineStr">
        <is>
          <t>ТЗ</t>
        </is>
      </c>
      <c r="B34" s="8" t="inlineStr">
        <is>
          <t>Козырев Марк Романович</t>
        </is>
      </c>
      <c r="C34" s="10" t="n">
        <v>37</v>
      </c>
      <c r="D34" s="10" t="n">
        <v>23</v>
      </c>
      <c r="E34" s="23" t="n">
        <v>0.6216216216216216</v>
      </c>
      <c r="F34" s="10" t="n">
        <v>39700</v>
      </c>
      <c r="G34" s="10" t="n">
        <v>24456.25</v>
      </c>
      <c r="H34" s="23" t="n">
        <v>0.6160264483627204</v>
      </c>
      <c r="I34" s="10" t="n">
        <v>24456.25</v>
      </c>
      <c r="J34" s="10" t="n">
        <v>-15243.75</v>
      </c>
    </row>
    <row r="35">
      <c r="A35" s="8" t="inlineStr">
        <is>
          <t>ТЗ</t>
        </is>
      </c>
      <c r="B35" s="8" t="inlineStr">
        <is>
          <t>Амельчаков Александр Андреевич</t>
        </is>
      </c>
      <c r="C35" s="10" t="n">
        <v>182</v>
      </c>
      <c r="D35" s="10" t="n">
        <v>113</v>
      </c>
      <c r="E35" s="23" t="n">
        <v>0.6208791208791209</v>
      </c>
      <c r="F35" s="10" t="n">
        <v>176500</v>
      </c>
      <c r="G35" s="10" t="n">
        <v>115299.59</v>
      </c>
      <c r="H35" s="23" t="n">
        <v>0.6532554674220963</v>
      </c>
      <c r="I35" s="10" t="n">
        <v>115299.59</v>
      </c>
      <c r="J35" s="10" t="n">
        <v>-61200.41</v>
      </c>
    </row>
    <row r="36">
      <c r="A36" s="8" t="inlineStr">
        <is>
          <t>ТЗ</t>
        </is>
      </c>
      <c r="B36" s="8" t="inlineStr">
        <is>
          <t>Рычков Евгений Викторович</t>
        </is>
      </c>
      <c r="C36" s="10" t="n">
        <v>133</v>
      </c>
      <c r="D36" s="10" t="n">
        <v>100</v>
      </c>
      <c r="E36" s="23" t="n">
        <v>0.7518796992481203</v>
      </c>
      <c r="F36" s="10" t="n">
        <v>133200</v>
      </c>
      <c r="G36" s="10" t="n">
        <v>90281.45</v>
      </c>
      <c r="H36" s="23" t="n">
        <v>0.6777886636636636</v>
      </c>
      <c r="I36" s="10" t="n">
        <v>90281.45</v>
      </c>
      <c r="J36" s="10" t="n">
        <v>-42918.55</v>
      </c>
    </row>
    <row r="37">
      <c r="A37" s="8" t="inlineStr">
        <is>
          <t>ТЗ</t>
        </is>
      </c>
      <c r="B37" s="8" t="inlineStr">
        <is>
          <t>Чертыков Максим Васильевич</t>
        </is>
      </c>
      <c r="C37" s="10" t="n">
        <v>28</v>
      </c>
      <c r="D37" s="10" t="n">
        <v>22</v>
      </c>
      <c r="E37" s="23" t="n">
        <v>0.7857142857142857</v>
      </c>
      <c r="F37" s="10" t="n">
        <v>31300</v>
      </c>
      <c r="G37" s="10" t="n">
        <v>26230.5</v>
      </c>
      <c r="H37" s="23" t="n">
        <v>0.838035143769968</v>
      </c>
      <c r="I37" s="10" t="n">
        <v>26230.5</v>
      </c>
      <c r="J37" s="10" t="n">
        <v>-5069.5</v>
      </c>
    </row>
    <row r="38">
      <c r="A38" s="8" t="inlineStr">
        <is>
          <t>ТЗ</t>
        </is>
      </c>
      <c r="B38" s="8" t="inlineStr">
        <is>
          <t>Бойко Наталья Вячеславовна</t>
        </is>
      </c>
      <c r="C38" s="10" t="n">
        <v>58</v>
      </c>
      <c r="D38" s="10" t="n">
        <v>52</v>
      </c>
      <c r="E38" s="23" t="n">
        <v>0.896551724137931</v>
      </c>
      <c r="F38" s="10" t="n">
        <v>79200</v>
      </c>
      <c r="G38" s="10" t="n">
        <v>69498.5</v>
      </c>
      <c r="H38" s="23" t="n">
        <v>0.8775063131313131</v>
      </c>
      <c r="I38" s="10" t="n">
        <v>69498.5</v>
      </c>
      <c r="J38" s="10" t="n">
        <v>-9701.5</v>
      </c>
    </row>
    <row r="39">
      <c r="A39" s="8" t="inlineStr">
        <is>
          <t>ТЗ</t>
        </is>
      </c>
      <c r="B39" s="8" t="inlineStr">
        <is>
          <t>Ондрак Елена Сергеевна</t>
        </is>
      </c>
      <c r="C39" s="10" t="n">
        <v>124</v>
      </c>
      <c r="D39" s="10" t="n">
        <v>124</v>
      </c>
      <c r="E39" s="23" t="n">
        <v>1</v>
      </c>
      <c r="F39" s="10" t="n">
        <v>185800</v>
      </c>
      <c r="G39" s="10" t="n">
        <v>181250.85</v>
      </c>
      <c r="H39" s="23" t="n">
        <v>0.9755158772874059</v>
      </c>
      <c r="I39" s="10" t="n">
        <v>181250.85</v>
      </c>
      <c r="J39" s="10" t="n">
        <v>-4549.149999999994</v>
      </c>
    </row>
    <row r="40">
      <c r="A40" s="8" t="inlineStr">
        <is>
          <t>ТЗ</t>
        </is>
      </c>
      <c r="B40" s="8" t="inlineStr">
        <is>
          <t>Карманов Павел Алексеевич</t>
        </is>
      </c>
      <c r="C40" s="10" t="n">
        <v>123</v>
      </c>
      <c r="D40" s="10" t="n">
        <v>172</v>
      </c>
      <c r="E40" s="23" t="n">
        <v>1.398373983739837</v>
      </c>
      <c r="F40" s="10" t="n">
        <v>94600</v>
      </c>
      <c r="G40" s="10" t="n">
        <v>173057.99</v>
      </c>
      <c r="H40" s="23" t="n">
        <v>1.829365644820296</v>
      </c>
      <c r="I40" s="10" t="n">
        <v>173057.99</v>
      </c>
      <c r="J40" s="10" t="n">
        <v>78457.98999999999</v>
      </c>
    </row>
    <row r="41">
      <c r="A41" s="8" t="inlineStr">
        <is>
          <t>ГП</t>
        </is>
      </c>
      <c r="B41" s="8" t="inlineStr">
        <is>
          <t>Носонова Елена Валерьевна</t>
        </is>
      </c>
      <c r="C41" s="10" t="n">
        <v>64</v>
      </c>
      <c r="D41" s="10" t="n">
        <v>49</v>
      </c>
      <c r="E41" s="23" t="n">
        <v>0.765625</v>
      </c>
      <c r="F41" s="10" t="n">
        <v>122000</v>
      </c>
      <c r="G41" s="10" t="n">
        <v>100523.5</v>
      </c>
      <c r="H41" s="23" t="n">
        <v>0.8239631147540983</v>
      </c>
      <c r="I41" s="10" t="n">
        <v>100523.5</v>
      </c>
      <c r="J41" s="10" t="n">
        <v>-21476.5</v>
      </c>
    </row>
    <row r="42">
      <c r="A42" s="8" t="inlineStr">
        <is>
          <t>ГП</t>
        </is>
      </c>
      <c r="B42" s="8" t="inlineStr">
        <is>
          <t>Севрюк Наталья Фангаровна</t>
        </is>
      </c>
      <c r="C42" s="10" t="n">
        <v>96</v>
      </c>
      <c r="D42" s="10" t="n">
        <v>106</v>
      </c>
      <c r="E42" s="23" t="n">
        <v>1.104166666666667</v>
      </c>
      <c r="F42" s="10" t="n">
        <v>139900</v>
      </c>
      <c r="G42" s="10" t="n">
        <v>129586.75</v>
      </c>
      <c r="H42" s="23" t="n">
        <v>0.9262812723373839</v>
      </c>
      <c r="I42" s="10" t="n">
        <v>129586.75</v>
      </c>
      <c r="J42" s="10" t="n">
        <v>-10313.25</v>
      </c>
    </row>
    <row r="43">
      <c r="A43" s="8" t="inlineStr">
        <is>
          <t>ГП</t>
        </is>
      </c>
      <c r="B43" s="8" t="inlineStr">
        <is>
          <t>Вдовина Вера Юрьевна</t>
        </is>
      </c>
      <c r="C43" s="10" t="n">
        <v>104</v>
      </c>
      <c r="D43" s="10" t="n">
        <v>130</v>
      </c>
      <c r="E43" s="23" t="n">
        <v>1.25</v>
      </c>
      <c r="F43" s="10" t="n">
        <v>173900</v>
      </c>
      <c r="G43" s="10" t="n">
        <v>225091</v>
      </c>
      <c r="H43" s="23" t="n">
        <v>1.294370327774583</v>
      </c>
      <c r="I43" s="10" t="n">
        <v>225091</v>
      </c>
      <c r="J43" s="10" t="n">
        <v>51191</v>
      </c>
    </row>
    <row r="44">
      <c r="A44" s="8" t="inlineStr">
        <is>
          <t>ГП</t>
        </is>
      </c>
      <c r="B44" s="8" t="inlineStr">
        <is>
          <t>Поминова Анна Анатольевна</t>
        </is>
      </c>
      <c r="C44" s="10" t="n">
        <v>14</v>
      </c>
      <c r="D44" s="10" t="n">
        <v>30</v>
      </c>
      <c r="E44" s="23" t="n">
        <v>2.142857142857143</v>
      </c>
      <c r="F44" s="10" t="n">
        <v>14200</v>
      </c>
      <c r="G44" s="10" t="n">
        <v>27651.25</v>
      </c>
      <c r="H44" s="23" t="n">
        <v>1.947271126760563</v>
      </c>
      <c r="I44" s="10" t="n">
        <v>27651.25</v>
      </c>
      <c r="J44" s="10" t="n">
        <v>13451.25</v>
      </c>
    </row>
    <row r="48">
      <c r="A48" s="2" t="inlineStr">
        <is>
          <t>Дорожная карта по дням</t>
        </is>
      </c>
    </row>
    <row r="49">
      <c r="A49" s="20" t="inlineStr">
        <is>
          <t>День</t>
        </is>
      </c>
      <c r="B49" s="20" t="inlineStr">
        <is>
          <t>Дата</t>
        </is>
      </c>
      <c r="C49" s="20" t="inlineStr">
        <is>
          <t>План ₽ накоп.</t>
        </is>
      </c>
      <c r="D49" s="20" t="inlineStr">
        <is>
          <t>Факт ₽ день</t>
        </is>
      </c>
      <c r="E49" s="20" t="inlineStr">
        <is>
          <t>Факт ₽ накоп.</t>
        </is>
      </c>
      <c r="F49" s="20" t="inlineStr">
        <is>
          <t>% ₽</t>
        </is>
      </c>
      <c r="G49" s="20" t="inlineStr">
        <is>
          <t>План трен. накоп.</t>
        </is>
      </c>
      <c r="H49" s="20" t="inlineStr">
        <is>
          <t>Факт трен. день</t>
        </is>
      </c>
      <c r="I49" s="20" t="inlineStr">
        <is>
          <t>Факт трен. накоп.</t>
        </is>
      </c>
      <c r="J49" s="20" t="inlineStr">
        <is>
          <t>% трен.</t>
        </is>
      </c>
    </row>
    <row r="50">
      <c r="A50" s="8" t="n">
        <v>1</v>
      </c>
      <c r="B50" s="8" t="inlineStr">
        <is>
          <t>01.09.2026</t>
        </is>
      </c>
      <c r="C50" s="10" t="n">
        <v>120865.0060313457</v>
      </c>
      <c r="D50" s="10" t="n">
        <v>45965.25</v>
      </c>
      <c r="E50" s="10" t="n">
        <v>45965.25</v>
      </c>
      <c r="F50" s="23" t="n">
        <v>0.3803023845303838</v>
      </c>
      <c r="G50" s="10" t="n">
        <v>96.18917873863062</v>
      </c>
      <c r="H50" s="10" t="n">
        <v>40</v>
      </c>
      <c r="I50" s="10" t="n">
        <v>40</v>
      </c>
      <c r="J50" s="23" t="n">
        <v>0.415847193255384</v>
      </c>
    </row>
    <row r="51">
      <c r="A51" s="8" t="n">
        <v>2</v>
      </c>
      <c r="B51" s="8" t="inlineStr">
        <is>
          <t>02.09.2026</t>
        </is>
      </c>
      <c r="C51" s="10" t="n">
        <v>223707.0590063095</v>
      </c>
      <c r="D51" s="10" t="n">
        <v>56956.9</v>
      </c>
      <c r="E51" s="10" t="n">
        <v>102922.15</v>
      </c>
      <c r="F51" s="23" t="n">
        <v>0.4600755579961253</v>
      </c>
      <c r="G51" s="10" t="n">
        <v>164.9581409355241</v>
      </c>
      <c r="H51" s="10" t="n">
        <v>44</v>
      </c>
      <c r="I51" s="10" t="n">
        <v>84</v>
      </c>
      <c r="J51" s="23" t="n">
        <v>0.5092200937984165</v>
      </c>
    </row>
    <row r="52">
      <c r="A52" s="8" t="n">
        <v>3</v>
      </c>
      <c r="B52" s="8" t="inlineStr">
        <is>
          <t>03.09.2026</t>
        </is>
      </c>
      <c r="C52" s="10" t="n">
        <v>339874.8583029326</v>
      </c>
      <c r="D52" s="10" t="n">
        <v>49062.65</v>
      </c>
      <c r="E52" s="10" t="n">
        <v>151984.8</v>
      </c>
      <c r="F52" s="23" t="n">
        <v>0.4471787079482502</v>
      </c>
      <c r="G52" s="10" t="n">
        <v>251.0327545037346</v>
      </c>
      <c r="H52" s="10" t="n">
        <v>39</v>
      </c>
      <c r="I52" s="10" t="n">
        <v>123</v>
      </c>
      <c r="J52" s="23" t="n">
        <v>0.4899759007272103</v>
      </c>
    </row>
    <row r="53">
      <c r="A53" s="8" t="n">
        <v>4</v>
      </c>
      <c r="B53" s="8" t="inlineStr">
        <is>
          <t>04.09.2026</t>
        </is>
      </c>
      <c r="C53" s="10" t="n">
        <v>441204.9889601677</v>
      </c>
      <c r="D53" s="10" t="n">
        <v>73373.92</v>
      </c>
      <c r="E53" s="10" t="n">
        <v>225358.72</v>
      </c>
      <c r="F53" s="23" t="n">
        <v>0.510780081002995</v>
      </c>
      <c r="G53" s="10" t="n">
        <v>319.1800573795225</v>
      </c>
      <c r="H53" s="10" t="n">
        <v>62</v>
      </c>
      <c r="I53" s="10" t="n">
        <v>185</v>
      </c>
      <c r="J53" s="23" t="n">
        <v>0.5796101470713908</v>
      </c>
    </row>
    <row r="54">
      <c r="A54" s="8" t="n">
        <v>5</v>
      </c>
      <c r="B54" s="8" t="inlineStr">
        <is>
          <t>05.09.2026</t>
        </is>
      </c>
      <c r="C54" s="10" t="n">
        <v>503900.7399153602</v>
      </c>
      <c r="D54" s="10" t="n">
        <v>31196.83</v>
      </c>
      <c r="E54" s="10" t="n">
        <v>256555.55</v>
      </c>
      <c r="F54" s="23" t="n">
        <v>0.5091390618777289</v>
      </c>
      <c r="G54" s="10" t="n">
        <v>373.2140135058869</v>
      </c>
      <c r="H54" s="10" t="n">
        <v>27</v>
      </c>
      <c r="I54" s="10" t="n">
        <v>212</v>
      </c>
      <c r="J54" s="23" t="n">
        <v>0.5680386918179213</v>
      </c>
    </row>
    <row r="55">
      <c r="A55" s="8" t="n">
        <v>6</v>
      </c>
      <c r="B55" s="8" t="inlineStr">
        <is>
          <t>06.09.2026</t>
        </is>
      </c>
      <c r="C55" s="10" t="n">
        <v>525641.692382178</v>
      </c>
      <c r="D55" s="10" t="n">
        <v>14197.5</v>
      </c>
      <c r="E55" s="10" t="n">
        <v>270753.05</v>
      </c>
      <c r="F55" s="23" t="n">
        <v>0.5150905149341611</v>
      </c>
      <c r="G55" s="10" t="n">
        <v>393.2415246074498</v>
      </c>
      <c r="H55" s="10" t="n">
        <v>10</v>
      </c>
      <c r="I55" s="10" t="n">
        <v>222</v>
      </c>
      <c r="J55" s="23" t="n">
        <v>0.5645385497414336</v>
      </c>
    </row>
    <row r="56">
      <c r="A56" s="8" t="n">
        <v>7</v>
      </c>
      <c r="B56" s="8" t="inlineStr">
        <is>
          <t>07.09.2026</t>
        </is>
      </c>
      <c r="C56" s="10" t="n">
        <v>631573.2352484225</v>
      </c>
      <c r="D56" s="10" t="n">
        <v>57396.25</v>
      </c>
      <c r="E56" s="10" t="n">
        <v>328149.3</v>
      </c>
      <c r="F56" s="23" t="n">
        <v>0.5195744241298098</v>
      </c>
      <c r="G56" s="10" t="n">
        <v>473.0104647661188</v>
      </c>
      <c r="H56" s="10" t="n">
        <v>51</v>
      </c>
      <c r="I56" s="10" t="n">
        <v>273</v>
      </c>
      <c r="J56" s="23" t="n">
        <v>0.577154249927611</v>
      </c>
    </row>
    <row r="57">
      <c r="A57" s="8" t="n">
        <v>8</v>
      </c>
      <c r="B57" s="8" t="inlineStr">
        <is>
          <t>08.09.2026</t>
        </is>
      </c>
      <c r="C57" s="10" t="n">
        <v>752438.2412797682</v>
      </c>
      <c r="D57" s="10" t="n">
        <v>64131.5</v>
      </c>
      <c r="E57" s="10" t="n">
        <v>392280.8</v>
      </c>
      <c r="F57" s="23" t="n">
        <v>0.5213461763091649</v>
      </c>
      <c r="G57" s="10" t="n">
        <v>569.1996435047495</v>
      </c>
      <c r="H57" s="10" t="n">
        <v>57</v>
      </c>
      <c r="I57" s="10" t="n">
        <v>330</v>
      </c>
      <c r="J57" s="23" t="n">
        <v>0.5797614312758199</v>
      </c>
    </row>
    <row r="58">
      <c r="A58" s="8" t="n">
        <v>9</v>
      </c>
      <c r="B58" s="8" t="inlineStr">
        <is>
          <t>09.09.2026</t>
        </is>
      </c>
      <c r="C58" s="10" t="n">
        <v>855280.294254732</v>
      </c>
      <c r="D58" s="10" t="n">
        <v>66070.75</v>
      </c>
      <c r="E58" s="10" t="n">
        <v>458351.55</v>
      </c>
      <c r="F58" s="23" t="n">
        <v>0.5359079977393786</v>
      </c>
      <c r="G58" s="10" t="n">
        <v>637.9686057016429</v>
      </c>
      <c r="H58" s="10" t="n">
        <v>56</v>
      </c>
      <c r="I58" s="10" t="n">
        <v>386</v>
      </c>
      <c r="J58" s="23" t="n">
        <v>0.6050454466728409</v>
      </c>
    </row>
    <row r="59">
      <c r="A59" s="8" t="n">
        <v>10</v>
      </c>
      <c r="B59" s="8" t="inlineStr">
        <is>
          <t>10.09.2026</t>
        </is>
      </c>
      <c r="C59" s="10" t="n">
        <v>971448.0935513549</v>
      </c>
      <c r="D59" s="10" t="n">
        <v>52237.62</v>
      </c>
      <c r="E59" s="10" t="n">
        <v>510589.17</v>
      </c>
      <c r="F59" s="23" t="n">
        <v>0.5255959359942972</v>
      </c>
      <c r="G59" s="10" t="n">
        <v>724.0432192698534</v>
      </c>
      <c r="H59" s="10" t="n">
        <v>42</v>
      </c>
      <c r="I59" s="10" t="n">
        <v>428</v>
      </c>
      <c r="J59" s="23" t="n">
        <v>0.5911249337181942</v>
      </c>
    </row>
    <row r="60">
      <c r="A60" s="8" t="n">
        <v>11</v>
      </c>
      <c r="B60" s="8" t="inlineStr">
        <is>
          <t>11.09.2026</t>
        </is>
      </c>
      <c r="C60" s="10" t="n">
        <v>1072778.22420859</v>
      </c>
      <c r="D60" s="10" t="n">
        <v>62703.25</v>
      </c>
      <c r="E60" s="10" t="n">
        <v>573292.4199999999</v>
      </c>
      <c r="F60" s="23" t="n">
        <v>0.5343997548262402</v>
      </c>
      <c r="G60" s="10" t="n">
        <v>792.1905221456412</v>
      </c>
      <c r="H60" s="10" t="n">
        <v>48</v>
      </c>
      <c r="I60" s="10" t="n">
        <v>476</v>
      </c>
      <c r="J60" s="23" t="n">
        <v>0.6008655578341913</v>
      </c>
    </row>
    <row r="61">
      <c r="A61" s="8" t="n">
        <v>12</v>
      </c>
      <c r="B61" s="8" t="inlineStr">
        <is>
          <t>12.09.2026</t>
        </is>
      </c>
      <c r="C61" s="10" t="n">
        <v>1135473.975163783</v>
      </c>
      <c r="D61" s="10" t="n">
        <v>261250.44</v>
      </c>
      <c r="E61" s="10" t="n">
        <v>834542.8599999999</v>
      </c>
      <c r="F61" s="23" t="n">
        <v>0.7349731286264169</v>
      </c>
      <c r="G61" s="10" t="n">
        <v>846.2244782720056</v>
      </c>
      <c r="H61" s="10" t="n">
        <v>511</v>
      </c>
      <c r="I61" s="10" t="n">
        <v>987</v>
      </c>
      <c r="J61" s="23" t="n">
        <v>1.166357184579981</v>
      </c>
    </row>
    <row r="62">
      <c r="A62" s="8" t="n">
        <v>13</v>
      </c>
      <c r="B62" s="8" t="inlineStr">
        <is>
          <t>13.09.2026</t>
        </is>
      </c>
      <c r="C62" s="10" t="n">
        <v>1157214.927630601</v>
      </c>
      <c r="D62" s="10" t="n">
        <v>15038.85</v>
      </c>
      <c r="E62" s="10" t="n">
        <v>849581.7099999998</v>
      </c>
      <c r="F62" s="23" t="n">
        <v>0.7341606902181255</v>
      </c>
      <c r="G62" s="10" t="n">
        <v>866.2519893735686</v>
      </c>
      <c r="H62" s="10" t="n">
        <v>11</v>
      </c>
      <c r="I62" s="10" t="n">
        <v>998</v>
      </c>
      <c r="J62" s="23" t="n">
        <v>1.152089706277853</v>
      </c>
    </row>
    <row r="63">
      <c r="A63" s="8" t="n">
        <v>14</v>
      </c>
      <c r="B63" s="8" t="inlineStr">
        <is>
          <t>14.09.2026</t>
        </is>
      </c>
      <c r="C63" s="10" t="n">
        <v>1263146.470496845</v>
      </c>
      <c r="D63" s="10" t="n">
        <v>47249.83</v>
      </c>
      <c r="E63" s="10" t="n">
        <v>896831.5399999998</v>
      </c>
      <c r="F63" s="23" t="n">
        <v>0.7099980571906604</v>
      </c>
      <c r="G63" s="10" t="n">
        <v>946.0209295322376</v>
      </c>
      <c r="H63" s="10" t="n">
        <v>37</v>
      </c>
      <c r="I63" s="10" t="n">
        <v>1035</v>
      </c>
      <c r="J63" s="23" t="n">
        <v>1.094056133104538</v>
      </c>
    </row>
    <row r="64">
      <c r="A64" s="8" t="n">
        <v>15</v>
      </c>
      <c r="B64" s="8" t="inlineStr">
        <is>
          <t>15.09.2026</t>
        </is>
      </c>
      <c r="C64" s="10" t="n">
        <v>1384011.476528191</v>
      </c>
      <c r="D64" s="10" t="n">
        <v>61590</v>
      </c>
      <c r="E64" s="10" t="n">
        <v>958421.5399999998</v>
      </c>
      <c r="F64" s="23" t="n">
        <v>0.6924953703449134</v>
      </c>
      <c r="G64" s="10" t="n">
        <v>1042.210108270868</v>
      </c>
      <c r="H64" s="10" t="n">
        <v>56</v>
      </c>
      <c r="I64" s="10" t="n">
        <v>1091</v>
      </c>
      <c r="J64" s="23" t="n">
        <v>1.046813873077933</v>
      </c>
    </row>
    <row r="65">
      <c r="A65" s="8" t="n">
        <v>16</v>
      </c>
      <c r="B65" s="8" t="inlineStr">
        <is>
          <t>16.09.2026</t>
        </is>
      </c>
      <c r="C65" s="10" t="n">
        <v>1486853.529503155</v>
      </c>
      <c r="D65" s="10" t="n">
        <v>44757.25</v>
      </c>
      <c r="E65" s="10" t="n">
        <v>1003178.79</v>
      </c>
      <c r="F65" s="23" t="n">
        <v>0.6746991348470087</v>
      </c>
      <c r="G65" s="10" t="n">
        <v>1110.979070467762</v>
      </c>
      <c r="H65" s="10" t="n">
        <v>38</v>
      </c>
      <c r="I65" s="10" t="n">
        <v>1129</v>
      </c>
      <c r="J65" s="23" t="n">
        <v>1.016220764199141</v>
      </c>
    </row>
    <row r="66">
      <c r="A66" s="8" t="n">
        <v>17</v>
      </c>
      <c r="B66" s="8" t="inlineStr">
        <is>
          <t>17.09.2026</t>
        </is>
      </c>
      <c r="C66" s="10" t="n">
        <v>1603021.328799778</v>
      </c>
      <c r="D66" s="10" t="n">
        <v>65958.22</v>
      </c>
      <c r="E66" s="10" t="n">
        <v>1069137.01</v>
      </c>
      <c r="F66" s="23" t="n">
        <v>0.6669512069440083</v>
      </c>
      <c r="G66" s="10" t="n">
        <v>1197.053684035972</v>
      </c>
      <c r="H66" s="10" t="n">
        <v>59</v>
      </c>
      <c r="I66" s="10" t="n">
        <v>1188</v>
      </c>
      <c r="J66" s="23" t="n">
        <v>0.9924366933941954</v>
      </c>
    </row>
    <row r="67">
      <c r="A67" s="8" t="n">
        <v>18</v>
      </c>
      <c r="B67" s="8" t="inlineStr">
        <is>
          <t>18.09.2026</t>
        </is>
      </c>
      <c r="C67" s="10" t="n">
        <v>1704351.459457013</v>
      </c>
      <c r="D67" s="10" t="n">
        <v>60945.34</v>
      </c>
      <c r="E67" s="10" t="n">
        <v>1130082.35</v>
      </c>
      <c r="F67" s="23" t="n">
        <v>0.6630571081624393</v>
      </c>
      <c r="G67" s="10" t="n">
        <v>1265.20098691176</v>
      </c>
      <c r="H67" s="10" t="n">
        <v>51</v>
      </c>
      <c r="I67" s="10" t="n">
        <v>1239</v>
      </c>
      <c r="J67" s="23" t="n">
        <v>0.9792910476811164</v>
      </c>
    </row>
    <row r="68">
      <c r="A68" s="8" t="n">
        <v>19</v>
      </c>
      <c r="B68" s="8" t="inlineStr">
        <is>
          <t>19.09.2026</t>
        </is>
      </c>
      <c r="C68" s="10" t="n">
        <v>1767047.210412205</v>
      </c>
      <c r="D68" s="10" t="n">
        <v>28592.83</v>
      </c>
      <c r="E68" s="10" t="n">
        <v>1158675.18</v>
      </c>
      <c r="F68" s="23" t="n">
        <v>0.6557126335802379</v>
      </c>
      <c r="G68" s="10" t="n">
        <v>1319.234943038125</v>
      </c>
      <c r="H68" s="10" t="n">
        <v>28</v>
      </c>
      <c r="I68" s="10" t="n">
        <v>1267</v>
      </c>
      <c r="J68" s="23" t="n">
        <v>0.9604051247173377</v>
      </c>
    </row>
    <row r="69">
      <c r="A69" s="8" t="n">
        <v>20</v>
      </c>
      <c r="B69" s="8" t="inlineStr">
        <is>
          <t>20.09.2026</t>
        </is>
      </c>
      <c r="C69" s="10" t="n">
        <v>1788788.162879023</v>
      </c>
      <c r="D69" s="10" t="n">
        <v>251116.25</v>
      </c>
      <c r="E69" s="10" t="n">
        <v>1409791.43</v>
      </c>
      <c r="F69" s="23" t="n">
        <v>0.7881265424581999</v>
      </c>
      <c r="G69" s="10" t="n">
        <v>1339.262454139687</v>
      </c>
      <c r="H69" s="10" t="n">
        <v>521</v>
      </c>
      <c r="I69" s="10" t="n">
        <v>1788</v>
      </c>
      <c r="J69" s="23" t="n">
        <v>1.335063186810961</v>
      </c>
    </row>
    <row r="70">
      <c r="A70" s="8" t="n">
        <v>21</v>
      </c>
      <c r="B70" s="8" t="inlineStr">
        <is>
          <t>21.09.2026</t>
        </is>
      </c>
      <c r="C70" s="10" t="n">
        <v>1894719.705745268</v>
      </c>
      <c r="D70" s="10" t="n">
        <v>74108.58</v>
      </c>
      <c r="E70" s="10" t="n">
        <v>1483900.01</v>
      </c>
      <c r="F70" s="23" t="n">
        <v>0.7831765329195877</v>
      </c>
      <c r="G70" s="10" t="n">
        <v>1419.031394298356</v>
      </c>
      <c r="H70" s="10" t="n">
        <v>88</v>
      </c>
      <c r="I70" s="10" t="n">
        <v>1876</v>
      </c>
      <c r="J70" s="23" t="n">
        <v>1.322028538295724</v>
      </c>
    </row>
    <row r="71">
      <c r="A71" s="8" t="n">
        <v>22</v>
      </c>
      <c r="B71" s="8" t="inlineStr">
        <is>
          <t>22.09.2026</t>
        </is>
      </c>
      <c r="C71" s="10" t="n">
        <v>2015584.711776613</v>
      </c>
      <c r="D71" s="10" t="n">
        <v>61402.7</v>
      </c>
      <c r="E71" s="10" t="n">
        <v>1545302.71</v>
      </c>
      <c r="F71" s="23" t="n">
        <v>0.7666771339210601</v>
      </c>
      <c r="G71" s="10" t="n">
        <v>1515.220573036987</v>
      </c>
      <c r="H71" s="10" t="n">
        <v>53</v>
      </c>
      <c r="I71" s="10" t="n">
        <v>1929</v>
      </c>
      <c r="J71" s="23" t="n">
        <v>1.273081975209502</v>
      </c>
    </row>
    <row r="72">
      <c r="A72" s="8" t="n">
        <v>23</v>
      </c>
      <c r="B72" s="8" t="inlineStr">
        <is>
          <t>23.09.2026</t>
        </is>
      </c>
      <c r="C72" s="10" t="n">
        <v>2118426.764751577</v>
      </c>
      <c r="D72" s="10" t="n">
        <v>294023.25</v>
      </c>
      <c r="E72" s="10" t="n">
        <v>1839325.96</v>
      </c>
      <c r="F72" s="23" t="n">
        <v>0.8682509070431298</v>
      </c>
      <c r="G72" s="10" t="n">
        <v>1583.98953523388</v>
      </c>
      <c r="H72" s="10" t="n">
        <v>485</v>
      </c>
      <c r="I72" s="10" t="n">
        <v>2414</v>
      </c>
      <c r="J72" s="23" t="n">
        <v>1.523999967363147</v>
      </c>
    </row>
    <row r="73">
      <c r="A73" s="8" t="n">
        <v>24</v>
      </c>
      <c r="B73" s="8" t="inlineStr">
        <is>
          <t>24.09.2026</t>
        </is>
      </c>
      <c r="C73" s="10" t="n">
        <v>2234594.5640482</v>
      </c>
      <c r="D73" s="10" t="n">
        <v>52297.47</v>
      </c>
      <c r="E73" s="10" t="n">
        <v>1891623.43</v>
      </c>
      <c r="F73" s="23" t="n">
        <v>0.8465175116926479</v>
      </c>
      <c r="G73" s="10" t="n">
        <v>1670.064148802091</v>
      </c>
      <c r="H73" s="10" t="n">
        <v>44</v>
      </c>
      <c r="I73" s="10" t="n">
        <v>2458</v>
      </c>
      <c r="J73" s="23" t="n">
        <v>1.471799751981433</v>
      </c>
    </row>
    <row r="74">
      <c r="A74" s="8" t="n">
        <v>25</v>
      </c>
      <c r="B74" s="8" t="inlineStr">
        <is>
          <t>25.09.2026</t>
        </is>
      </c>
      <c r="C74" s="10" t="n">
        <v>2335924.694705436</v>
      </c>
      <c r="D74" s="10" t="n">
        <v>336347.04</v>
      </c>
      <c r="E74" s="10" t="n">
        <v>2227970.47</v>
      </c>
      <c r="F74" s="23" t="n">
        <v>0.9537852290572025</v>
      </c>
      <c r="G74" s="10" t="n">
        <v>1738.211451677879</v>
      </c>
      <c r="H74" s="10" t="n">
        <v>524</v>
      </c>
      <c r="I74" s="10" t="n">
        <v>2982</v>
      </c>
      <c r="J74" s="23" t="n">
        <v>1.715556526291151</v>
      </c>
    </row>
    <row r="75">
      <c r="A75" s="8" t="n">
        <v>26</v>
      </c>
      <c r="B75" s="8" t="inlineStr">
        <is>
          <t>26.09.2026</t>
        </is>
      </c>
      <c r="C75" s="10" t="n">
        <v>2398620.445660628</v>
      </c>
      <c r="D75" s="10" t="n">
        <v>58396.25</v>
      </c>
      <c r="E75" s="10" t="n">
        <v>2286366.72</v>
      </c>
      <c r="F75" s="23" t="n">
        <v>0.9532007134085313</v>
      </c>
      <c r="G75" s="10" t="n">
        <v>1792.245407804243</v>
      </c>
      <c r="H75" s="10" t="n">
        <v>55</v>
      </c>
      <c r="I75" s="10" t="n">
        <v>3037</v>
      </c>
      <c r="J75" s="23" t="n">
        <v>1.694522405679231</v>
      </c>
    </row>
    <row r="76">
      <c r="A76" s="8" t="n">
        <v>27</v>
      </c>
      <c r="B76" s="8" t="inlineStr">
        <is>
          <t>27.09.2026</t>
        </is>
      </c>
      <c r="C76" s="10" t="n">
        <v>2420361.398127446</v>
      </c>
      <c r="D76" s="10" t="n">
        <v>10939</v>
      </c>
      <c r="E76" s="10" t="n">
        <v>2297305.72</v>
      </c>
      <c r="F76" s="23" t="n">
        <v>0.9491581388537057</v>
      </c>
      <c r="G76" s="10" t="n">
        <v>1812.272918905806</v>
      </c>
      <c r="H76" s="10" t="n">
        <v>10</v>
      </c>
      <c r="I76" s="10" t="n">
        <v>3047</v>
      </c>
      <c r="J76" s="23" t="n">
        <v>1.681314093596721</v>
      </c>
    </row>
    <row r="77">
      <c r="A77" s="8" t="n">
        <v>28</v>
      </c>
      <c r="B77" s="8" t="inlineStr">
        <is>
          <t>28.09.2026</t>
        </is>
      </c>
      <c r="C77" s="10" t="n">
        <v>2526292.94099369</v>
      </c>
      <c r="D77" s="10" t="n">
        <v>122617.25</v>
      </c>
      <c r="E77" s="10" t="n">
        <v>2419922.97</v>
      </c>
      <c r="F77" s="23" t="n">
        <v>0.9578948390079216</v>
      </c>
      <c r="G77" s="10" t="n">
        <v>1892.041859064475</v>
      </c>
      <c r="H77" s="10" t="n">
        <v>213</v>
      </c>
      <c r="I77" s="10" t="n">
        <v>3260</v>
      </c>
      <c r="J77" s="23" t="n">
        <v>1.723006277256421</v>
      </c>
    </row>
    <row r="78">
      <c r="A78" s="8" t="n">
        <v>29</v>
      </c>
      <c r="B78" s="8" t="inlineStr">
        <is>
          <t>29.09.2026</t>
        </is>
      </c>
      <c r="C78" s="10" t="n">
        <v>2647157.947025036</v>
      </c>
      <c r="D78" s="10" t="n">
        <v>93295.7</v>
      </c>
      <c r="E78" s="10" t="n">
        <v>2513218.67</v>
      </c>
      <c r="F78" s="23" t="n">
        <v>0.9494026122711864</v>
      </c>
      <c r="G78" s="10" t="n">
        <v>1988.231037803106</v>
      </c>
      <c r="H78" s="10" t="n">
        <v>91</v>
      </c>
      <c r="I78" s="10" t="n">
        <v>3351</v>
      </c>
      <c r="J78" s="23" t="n">
        <v>1.685417809241468</v>
      </c>
    </row>
    <row r="79">
      <c r="A79" s="8" t="n">
        <v>30</v>
      </c>
      <c r="B79" s="8" t="inlineStr">
        <is>
          <t>30.09.2026</t>
        </is>
      </c>
      <c r="C79" s="10" t="n">
        <v>2750000</v>
      </c>
      <c r="D79" s="10" t="n">
        <v>367059.75</v>
      </c>
      <c r="E79" s="10" t="n">
        <v>2880278.42</v>
      </c>
      <c r="F79" s="23" t="n">
        <v>1.047373970909091</v>
      </c>
      <c r="G79" s="10" t="n">
        <v>2057</v>
      </c>
      <c r="H79" s="10" t="n">
        <v>672</v>
      </c>
      <c r="I79" s="10" t="n">
        <v>4023</v>
      </c>
      <c r="J79" s="23" t="n">
        <v>1.955760816723384</v>
      </c>
    </row>
  </sheetData>
  <conditionalFormatting sqref="B8">
    <cfRule type="dataBar" priority="1">
      <dataBar showValue="1">
        <cfvo type="num" val="0"/>
        <cfvo type="num" val="1"/>
        <color rgb="00B7E4C7"/>
      </dataBar>
    </cfRule>
  </conditionalFormatting>
  <conditionalFormatting sqref="B11">
    <cfRule type="dataBar" priority="2">
      <dataBar showValue="1">
        <cfvo type="num" val="0"/>
        <cfvo type="num" val="1"/>
        <color rgb="00B7E4C7"/>
      </dataBar>
    </cfRule>
  </conditionalFormatting>
  <conditionalFormatting sqref="D17:D19">
    <cfRule type="dataBar" priority="3">
      <dataBar showValue="1">
        <cfvo type="num" val="0"/>
        <cfvo type="num" val="1"/>
        <color rgb="00B7E4C7"/>
      </dataBar>
    </cfRule>
  </conditionalFormatting>
  <conditionalFormatting sqref="G17:G19">
    <cfRule type="dataBar" priority="3">
      <dataBar showValue="1">
        <cfvo type="num" val="0"/>
        <cfvo type="num" val="1"/>
        <color rgb="00B7E4C7"/>
      </dataBar>
    </cfRule>
  </conditionalFormatting>
  <conditionalFormatting sqref="E25:E44">
    <cfRule type="dataBar" priority="5">
      <dataBar showValue="1">
        <cfvo type="num" val="0"/>
        <cfvo type="num" val="1"/>
        <color rgb="00B7E4C7"/>
      </dataBar>
    </cfRule>
  </conditionalFormatting>
  <conditionalFormatting sqref="H25:H44">
    <cfRule type="dataBar" priority="5">
      <dataBar showValue="1">
        <cfvo type="num" val="0"/>
        <cfvo type="num" val="1"/>
        <color rgb="00B7E4C7"/>
      </dataBar>
    </cfRule>
  </conditionalFormatting>
  <conditionalFormatting sqref="F50:F79">
    <cfRule type="dataBar" priority="7">
      <dataBar showValue="1">
        <cfvo type="num" val="0"/>
        <cfvo type="num" val="1"/>
        <color rgb="00B7E4C7"/>
      </dataBar>
    </cfRule>
  </conditionalFormatting>
  <conditionalFormatting sqref="J50:J79">
    <cfRule type="dataBar" priority="7">
      <dataBar showValue="1">
        <cfvo type="num" val="0"/>
        <cfvo type="num" val="1"/>
        <color rgb="00B7E4C7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2026-10-05T04:21:32Z</dcterms:created>
  <dcterms:modified xsi:type="dcterms:W3CDTF">2026-10-05T04:21:32Z</dcterms:modified>
</cp:coreProperties>
</file>